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875" activeTab="0"/>
  </bookViews>
  <sheets>
    <sheet name="男子一覧表" sheetId="1" r:id="rId1"/>
    <sheet name="女子一覧表" sheetId="2" r:id="rId2"/>
    <sheet name="貼り付けデータ" sheetId="3" r:id="rId3"/>
    <sheet name="貼り付けデータ２" sheetId="4" r:id="rId4"/>
    <sheet name="学校番号" sheetId="5" r:id="rId5"/>
  </sheets>
  <definedNames>
    <definedName name="_xlnm.Print_Area" localSheetId="1">'女子一覧表'!$A$1:$U$44</definedName>
    <definedName name="_xlnm.Print_Area" localSheetId="0">'男子一覧表'!$A$1:$U$45</definedName>
  </definedNames>
  <calcPr fullCalcOnLoad="1"/>
</workbook>
</file>

<file path=xl/sharedStrings.xml><?xml version="1.0" encoding="utf-8"?>
<sst xmlns="http://schemas.openxmlformats.org/spreadsheetml/2006/main" count="872" uniqueCount="91">
  <si>
    <t>（様式１）</t>
  </si>
  <si>
    <t>No．</t>
  </si>
  <si>
    <t>学年</t>
  </si>
  <si>
    <t>申　込　種　目</t>
  </si>
  <si>
    <t>個人種目</t>
  </si>
  <si>
    <t>リレー</t>
  </si>
  <si>
    <t>支部</t>
  </si>
  <si>
    <t>氏　　　名</t>
  </si>
  <si>
    <t>種目</t>
  </si>
  <si>
    <t>氏名</t>
  </si>
  <si>
    <t>所属</t>
  </si>
  <si>
    <t>最高記録</t>
  </si>
  <si>
    <t>記録</t>
  </si>
  <si>
    <t>数</t>
  </si>
  <si>
    <t>金　　額</t>
  </si>
  <si>
    <t>合　計</t>
  </si>
  <si>
    <t>ﾘﾚｰ</t>
  </si>
  <si>
    <t>選手</t>
  </si>
  <si>
    <t>番号</t>
  </si>
  <si>
    <t>地域</t>
  </si>
  <si>
    <t>番号</t>
  </si>
  <si>
    <t>チェック</t>
  </si>
  <si>
    <t>性</t>
  </si>
  <si>
    <t>年</t>
  </si>
  <si>
    <t>間違えはありません。一覧表を印刷してください。</t>
  </si>
  <si>
    <t>フリガナ</t>
  </si>
  <si>
    <t>ファイル名を変えずに</t>
  </si>
  <si>
    <t>保存してください。</t>
  </si>
  <si>
    <t>重要</t>
  </si>
  <si>
    <t>手順</t>
  </si>
  <si>
    <t>③</t>
  </si>
  <si>
    <t/>
  </si>
  <si>
    <t>Ｎｏ．</t>
  </si>
  <si>
    <t>顧問</t>
  </si>
  <si>
    <t>帯同審判</t>
  </si>
  <si>
    <t>陸連</t>
  </si>
  <si>
    <t>陸連番号</t>
  </si>
  <si>
    <t>学校番号</t>
  </si>
  <si>
    <t>支部</t>
  </si>
  <si>
    <t>所属</t>
  </si>
  <si>
    <t>地域</t>
  </si>
  <si>
    <t>種目コード</t>
  </si>
  <si>
    <t>学校コード</t>
  </si>
  <si>
    <t>支部番号</t>
  </si>
  <si>
    <t>学校コード</t>
  </si>
  <si>
    <t>支部コード</t>
  </si>
  <si>
    <t>支部コード</t>
  </si>
  <si>
    <t>氏　　　名</t>
  </si>
  <si>
    <t>フリガナ</t>
  </si>
  <si>
    <t>個人種目１</t>
  </si>
  <si>
    <t>個人種目２</t>
  </si>
  <si>
    <t>年</t>
  </si>
  <si>
    <t>Ｎｏ．</t>
  </si>
  <si>
    <t xml:space="preserve">　所　　属    名 </t>
  </si>
  <si>
    <t>　代 表 者 氏 名</t>
  </si>
  <si>
    <t>　申し込み責任者　　</t>
  </si>
  <si>
    <t>三鷹陸上競技協会</t>
  </si>
  <si>
    <t>第６３回　三鷹市民育祭陸上競技大会　兼　第４２回三鷹市陸上競技記録会</t>
  </si>
  <si>
    <t>１種目個人</t>
  </si>
  <si>
    <t>種　　目</t>
  </si>
  <si>
    <t>会　　　計</t>
  </si>
  <si>
    <t>小学生申し込み用</t>
  </si>
  <si>
    <t>選手番号は記入しないでください。</t>
  </si>
  <si>
    <t>60m</t>
  </si>
  <si>
    <t>60m</t>
  </si>
  <si>
    <t>80m</t>
  </si>
  <si>
    <t>80m</t>
  </si>
  <si>
    <r>
      <t>1</t>
    </r>
    <r>
      <rPr>
        <sz val="11"/>
        <rFont val="ＭＳ Ｐゴシック"/>
        <family val="3"/>
      </rPr>
      <t>00m</t>
    </r>
  </si>
  <si>
    <t>走り幅跳び</t>
  </si>
  <si>
    <t>100m</t>
  </si>
  <si>
    <t>←押さないでください。</t>
  </si>
  <si>
    <t>①</t>
  </si>
  <si>
    <t>②</t>
  </si>
  <si>
    <t>④</t>
  </si>
  <si>
    <t>⑤</t>
  </si>
  <si>
    <t>「データ転送ボタン」は押さないでください。</t>
  </si>
  <si>
    <t>⑥</t>
  </si>
  <si>
    <t>必要に応じて男子・女子の一覧表を印刷してください。</t>
  </si>
  <si>
    <t>⑦</t>
  </si>
  <si>
    <r>
      <t>選手のデータ</t>
    </r>
    <r>
      <rPr>
        <sz val="10"/>
        <rFont val="ＭＳ Ｐゴシック"/>
        <family val="3"/>
      </rPr>
      <t>を入力してください。</t>
    </r>
  </si>
  <si>
    <r>
      <t>リレーのデータ</t>
    </r>
    <r>
      <rPr>
        <sz val="10"/>
        <rFont val="ＭＳ Ｐゴシック"/>
        <family val="3"/>
      </rPr>
      <t>を入力してください。</t>
    </r>
  </si>
  <si>
    <r>
      <t>参加者数</t>
    </r>
    <r>
      <rPr>
        <sz val="10"/>
        <rFont val="ＭＳ Ｐゴシック"/>
        <family val="3"/>
      </rPr>
      <t>、</t>
    </r>
    <r>
      <rPr>
        <sz val="10"/>
        <color indexed="10"/>
        <rFont val="ＭＳ Ｐゴシック"/>
        <family val="3"/>
      </rPr>
      <t>プロの部数</t>
    </r>
    <r>
      <rPr>
        <sz val="10"/>
        <rFont val="ＭＳ Ｐゴシック"/>
        <family val="3"/>
      </rPr>
      <t>等を入力してください。</t>
    </r>
  </si>
  <si>
    <t>所属、連絡先などを入力してください。</t>
  </si>
  <si>
    <t>　連 絡 先 住 所　　</t>
  </si>
  <si>
    <t xml:space="preserve">　連 絡 先 電 話　　 </t>
  </si>
  <si>
    <t>⑧</t>
  </si>
  <si>
    <r>
      <t>「保存して終了」</t>
    </r>
    <r>
      <rPr>
        <sz val="10"/>
        <color indexed="10"/>
        <rFont val="ＭＳ Ｐゴシック"/>
        <family val="3"/>
      </rPr>
      <t>ボタンを押し保存</t>
    </r>
    <r>
      <rPr>
        <sz val="10"/>
        <rFont val="ＭＳ Ｐゴシック"/>
        <family val="3"/>
      </rPr>
      <t>してください。</t>
    </r>
  </si>
  <si>
    <r>
      <t>ファイルを</t>
    </r>
    <r>
      <rPr>
        <sz val="10"/>
        <color indexed="10"/>
        <rFont val="ＭＳ Ｐゴシック"/>
        <family val="3"/>
      </rPr>
      <t>指定のアドレスまで送信</t>
    </r>
    <r>
      <rPr>
        <sz val="10"/>
        <rFont val="ＭＳ Ｐゴシック"/>
        <family val="3"/>
      </rPr>
      <t>してください。</t>
    </r>
  </si>
  <si>
    <t>⑨</t>
  </si>
  <si>
    <r>
      <t>印刷した</t>
    </r>
    <r>
      <rPr>
        <sz val="10"/>
        <color indexed="10"/>
        <rFont val="ＭＳ Ｐゴシック"/>
        <family val="3"/>
      </rPr>
      <t>一覧表と参加費を郵送</t>
    </r>
    <r>
      <rPr>
        <sz val="10"/>
        <rFont val="ＭＳ Ｐゴシック"/>
        <family val="3"/>
      </rPr>
      <t>してください。</t>
    </r>
  </si>
  <si>
    <t>第６４回　三鷹市民育祭陸上競技大会　兼　第４５回三鷹市陸上競技記録会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</si>
</sst>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00000"/>
    <numFmt numFmtId="179" formatCode="00000"/>
    <numFmt numFmtId="180" formatCode="00"/>
    <numFmt numFmtId="181" formatCode="0.0_ "/>
  </numFmts>
  <fonts count="37">
    <font>
      <sz val="11"/>
      <name val="ＭＳ Ｐゴシック"/>
      <family val="3"/>
    </font>
    <font>
      <sz val="14"/>
      <name val="ＭＳ 明朝"/>
      <family val="1"/>
    </font>
    <font>
      <sz val="9.45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9.4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2"/>
      <name val="ＭＳ 明朝"/>
      <family val="1"/>
    </font>
    <font>
      <b/>
      <sz val="15"/>
      <color indexed="56"/>
      <name val="ＭＳ Ｐゴシック"/>
      <family val="3"/>
    </font>
    <font>
      <b/>
      <sz val="9.45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6" fillId="4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1" borderId="0" xfId="0" applyFill="1" applyAlignment="1" applyProtection="1">
      <alignment vertical="center"/>
      <protection/>
    </xf>
    <xf numFmtId="0" fontId="2" fillId="21" borderId="0" xfId="61" applyFill="1" applyAlignment="1" applyProtection="1">
      <alignment vertical="center"/>
      <protection/>
    </xf>
    <xf numFmtId="0" fontId="2" fillId="21" borderId="0" xfId="61" applyFill="1" applyAlignment="1" applyProtection="1">
      <alignment horizontal="center" vertical="center"/>
      <protection/>
    </xf>
    <xf numFmtId="0" fontId="12" fillId="21" borderId="0" xfId="0" applyFont="1" applyFill="1" applyAlignment="1" applyProtection="1">
      <alignment vertical="center"/>
      <protection/>
    </xf>
    <xf numFmtId="0" fontId="13" fillId="21" borderId="0" xfId="0" applyFont="1" applyFill="1" applyAlignment="1" applyProtection="1">
      <alignment vertical="center"/>
      <protection/>
    </xf>
    <xf numFmtId="0" fontId="19" fillId="21" borderId="0" xfId="0" applyFont="1" applyFill="1" applyAlignment="1" applyProtection="1">
      <alignment vertical="center"/>
      <protection/>
    </xf>
    <xf numFmtId="0" fontId="17" fillId="21" borderId="0" xfId="0" applyFont="1" applyFill="1" applyAlignment="1" applyProtection="1">
      <alignment vertical="center"/>
      <protection/>
    </xf>
    <xf numFmtId="0" fontId="19" fillId="21" borderId="0" xfId="0" applyFont="1" applyFill="1" applyAlignment="1" applyProtection="1">
      <alignment horizontal="right" vertical="center"/>
      <protection/>
    </xf>
    <xf numFmtId="0" fontId="20" fillId="21" borderId="0" xfId="0" applyFont="1" applyFill="1" applyAlignment="1" applyProtection="1">
      <alignment vertical="center"/>
      <protection/>
    </xf>
    <xf numFmtId="0" fontId="2" fillId="21" borderId="0" xfId="61" applyFill="1" applyBorder="1" applyAlignment="1" applyProtection="1">
      <alignment vertical="center"/>
      <protection/>
    </xf>
    <xf numFmtId="0" fontId="6" fillId="21" borderId="0" xfId="61" applyFont="1" applyFill="1" applyBorder="1" applyAlignment="1" applyProtection="1">
      <alignment vertical="center" wrapText="1"/>
      <protection/>
    </xf>
    <xf numFmtId="0" fontId="7" fillId="0" borderId="10" xfId="61" applyFont="1" applyFill="1" applyBorder="1" applyAlignment="1" applyProtection="1">
      <alignment horizontal="center" vertical="center" shrinkToFit="1"/>
      <protection locked="0"/>
    </xf>
    <xf numFmtId="0" fontId="7" fillId="0" borderId="11" xfId="61" applyFont="1" applyFill="1" applyBorder="1" applyAlignment="1" applyProtection="1">
      <alignment horizontal="center" vertical="center" shrinkToFit="1"/>
      <protection locked="0"/>
    </xf>
    <xf numFmtId="0" fontId="7" fillId="0" borderId="12" xfId="61" applyFont="1" applyFill="1" applyBorder="1" applyAlignment="1" applyProtection="1">
      <alignment horizontal="center" vertical="center" shrinkToFit="1"/>
      <protection locked="0"/>
    </xf>
    <xf numFmtId="0" fontId="7" fillId="0" borderId="13" xfId="61" applyFont="1" applyFill="1" applyBorder="1" applyAlignment="1" applyProtection="1">
      <alignment horizontal="center" vertical="center" shrinkToFit="1"/>
      <protection locked="0"/>
    </xf>
    <xf numFmtId="0" fontId="7" fillId="0" borderId="14" xfId="61" applyFont="1" applyFill="1" applyBorder="1" applyAlignment="1" applyProtection="1">
      <alignment horizontal="center" vertical="center" shrinkToFit="1"/>
      <protection locked="0"/>
    </xf>
    <xf numFmtId="0" fontId="2" fillId="0" borderId="15" xfId="61" applyFont="1" applyFill="1" applyBorder="1" applyAlignment="1" applyProtection="1">
      <alignment horizontal="center" vertical="center"/>
      <protection locked="0"/>
    </xf>
    <xf numFmtId="0" fontId="2" fillId="0" borderId="16" xfId="61" applyFont="1" applyFill="1" applyBorder="1" applyAlignment="1" applyProtection="1">
      <alignment horizontal="center" vertical="center"/>
      <protection locked="0"/>
    </xf>
    <xf numFmtId="0" fontId="2" fillId="0" borderId="17" xfId="61" applyFont="1" applyFill="1" applyBorder="1" applyAlignment="1" applyProtection="1">
      <alignment horizontal="center" vertical="center"/>
      <protection locked="0"/>
    </xf>
    <xf numFmtId="0" fontId="2" fillId="0" borderId="18" xfId="61" applyFont="1" applyFill="1" applyBorder="1" applyAlignment="1" applyProtection="1">
      <alignment horizontal="center" vertical="center"/>
      <protection locked="0"/>
    </xf>
    <xf numFmtId="0" fontId="7" fillId="0" borderId="19" xfId="6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60">
      <alignment vertical="center"/>
      <protection/>
    </xf>
    <xf numFmtId="0" fontId="0" fillId="0" borderId="0" xfId="62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0" applyAlignment="1">
      <alignment/>
    </xf>
    <xf numFmtId="178" fontId="0" fillId="0" borderId="0" xfId="60" applyNumberFormat="1">
      <alignment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/>
    </xf>
    <xf numFmtId="179" fontId="0" fillId="0" borderId="0" xfId="0" applyNumberFormat="1" applyAlignment="1">
      <alignment vertical="center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>
      <alignment vertical="center"/>
    </xf>
    <xf numFmtId="176" fontId="8" fillId="0" borderId="20" xfId="61" applyNumberFormat="1" applyFont="1" applyFill="1" applyBorder="1" applyAlignment="1" applyProtection="1">
      <alignment horizontal="center" vertical="center"/>
      <protection locked="0"/>
    </xf>
    <xf numFmtId="0" fontId="7" fillId="0" borderId="21" xfId="61" applyFont="1" applyFill="1" applyBorder="1" applyAlignment="1" applyProtection="1">
      <alignment horizontal="center" vertical="center" shrinkToFit="1"/>
      <protection locked="0"/>
    </xf>
    <xf numFmtId="176" fontId="8" fillId="0" borderId="22" xfId="61" applyNumberFormat="1" applyFont="1" applyFill="1" applyBorder="1" applyAlignment="1" applyProtection="1">
      <alignment horizontal="center" vertical="center"/>
      <protection locked="0"/>
    </xf>
    <xf numFmtId="0" fontId="7" fillId="0" borderId="23" xfId="61" applyFont="1" applyFill="1" applyBorder="1" applyAlignment="1" applyProtection="1">
      <alignment horizontal="center" vertical="center" shrinkToFit="1"/>
      <protection locked="0"/>
    </xf>
    <xf numFmtId="176" fontId="8" fillId="0" borderId="24" xfId="61" applyNumberFormat="1" applyFont="1" applyFill="1" applyBorder="1" applyAlignment="1" applyProtection="1">
      <alignment horizontal="center" vertical="center"/>
      <protection locked="0"/>
    </xf>
    <xf numFmtId="176" fontId="8" fillId="0" borderId="25" xfId="61" applyNumberFormat="1" applyFont="1" applyFill="1" applyBorder="1" applyAlignment="1" applyProtection="1">
      <alignment horizontal="center" vertical="center"/>
      <protection locked="0"/>
    </xf>
    <xf numFmtId="176" fontId="8" fillId="0" borderId="26" xfId="61" applyNumberFormat="1" applyFont="1" applyFill="1" applyBorder="1" applyAlignment="1" applyProtection="1">
      <alignment horizontal="center" vertical="center"/>
      <protection locked="0"/>
    </xf>
    <xf numFmtId="0" fontId="7" fillId="0" borderId="27" xfId="61" applyFont="1" applyFill="1" applyBorder="1" applyAlignment="1" applyProtection="1">
      <alignment horizontal="center" vertical="center" shrinkToFit="1"/>
      <protection locked="0"/>
    </xf>
    <xf numFmtId="176" fontId="8" fillId="0" borderId="28" xfId="61" applyNumberFormat="1" applyFont="1" applyFill="1" applyBorder="1" applyAlignment="1" applyProtection="1">
      <alignment horizontal="center" vertical="center"/>
      <protection locked="0"/>
    </xf>
    <xf numFmtId="176" fontId="8" fillId="0" borderId="29" xfId="61" applyNumberFormat="1" applyFont="1" applyFill="1" applyBorder="1" applyAlignment="1" applyProtection="1">
      <alignment horizontal="center" vertical="center"/>
      <protection locked="0"/>
    </xf>
    <xf numFmtId="0" fontId="7" fillId="0" borderId="30" xfId="61" applyFont="1" applyFill="1" applyBorder="1" applyAlignment="1" applyProtection="1">
      <alignment horizontal="center" vertical="center" shrinkToFit="1"/>
      <protection locked="0"/>
    </xf>
    <xf numFmtId="0" fontId="7" fillId="0" borderId="31" xfId="61" applyFont="1" applyFill="1" applyBorder="1" applyAlignment="1" applyProtection="1">
      <alignment horizontal="center" vertical="center" shrinkToFit="1"/>
      <protection locked="0"/>
    </xf>
    <xf numFmtId="0" fontId="7" fillId="0" borderId="32" xfId="61" applyFont="1" applyFill="1" applyBorder="1" applyAlignment="1" applyProtection="1">
      <alignment horizontal="center" vertical="center" shrinkToFit="1"/>
      <protection locked="0"/>
    </xf>
    <xf numFmtId="0" fontId="7" fillId="0" borderId="33" xfId="61" applyFont="1" applyFill="1" applyBorder="1" applyAlignment="1" applyProtection="1">
      <alignment horizontal="center" vertical="center" shrinkToFit="1"/>
      <protection locked="0"/>
    </xf>
    <xf numFmtId="0" fontId="7" fillId="0" borderId="34" xfId="61" applyFont="1" applyFill="1" applyBorder="1" applyAlignment="1" applyProtection="1">
      <alignment horizontal="center" vertical="center" shrinkToFit="1"/>
      <protection locked="0"/>
    </xf>
    <xf numFmtId="176" fontId="8" fillId="0" borderId="35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21" borderId="0" xfId="0" applyFill="1" applyAlignment="1" applyProtection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7" fillId="0" borderId="36" xfId="61" applyFont="1" applyFill="1" applyBorder="1" applyAlignment="1" applyProtection="1">
      <alignment horizontal="center" vertical="center" shrinkToFit="1"/>
      <protection locked="0"/>
    </xf>
    <xf numFmtId="0" fontId="7" fillId="0" borderId="37" xfId="61" applyFont="1" applyFill="1" applyBorder="1" applyAlignment="1" applyProtection="1">
      <alignment horizontal="center" vertical="center" shrinkToFit="1"/>
      <protection locked="0"/>
    </xf>
    <xf numFmtId="0" fontId="7" fillId="0" borderId="38" xfId="61" applyFont="1" applyFill="1" applyBorder="1" applyAlignment="1" applyProtection="1">
      <alignment horizontal="center" vertical="center" shrinkToFit="1"/>
      <protection locked="0"/>
    </xf>
    <xf numFmtId="0" fontId="7" fillId="0" borderId="39" xfId="61" applyFont="1" applyFill="1" applyBorder="1" applyAlignment="1" applyProtection="1">
      <alignment horizontal="center" vertical="center" shrinkToFit="1"/>
      <protection locked="0"/>
    </xf>
    <xf numFmtId="180" fontId="0" fillId="0" borderId="0" xfId="0" applyNumberFormat="1" applyAlignment="1">
      <alignment shrinkToFit="1"/>
    </xf>
    <xf numFmtId="180" fontId="0" fillId="0" borderId="0" xfId="0" applyNumberFormat="1" applyFont="1" applyAlignment="1">
      <alignment vertical="center" shrinkToFit="1"/>
    </xf>
    <xf numFmtId="0" fontId="0" fillId="0" borderId="0" xfId="0" applyAlignment="1">
      <alignment horizontal="left" shrinkToFit="1"/>
    </xf>
    <xf numFmtId="180" fontId="0" fillId="0" borderId="0" xfId="0" applyNumberFormat="1" applyAlignment="1">
      <alignment horizontal="left" shrinkToFit="1"/>
    </xf>
    <xf numFmtId="178" fontId="0" fillId="0" borderId="0" xfId="0" applyNumberFormat="1" applyAlignment="1">
      <alignment horizontal="left" shrinkToFit="1"/>
    </xf>
    <xf numFmtId="179" fontId="0" fillId="0" borderId="0" xfId="0" applyNumberFormat="1" applyAlignment="1">
      <alignment horizontal="left" shrinkToFit="1"/>
    </xf>
    <xf numFmtId="176" fontId="0" fillId="0" borderId="0" xfId="0" applyNumberFormat="1" applyAlignment="1">
      <alignment horizontal="left" shrinkToFit="1"/>
    </xf>
    <xf numFmtId="0" fontId="0" fillId="0" borderId="0" xfId="0" applyAlignment="1">
      <alignment vertical="center" shrinkToFit="1"/>
    </xf>
    <xf numFmtId="180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 shrinkToFit="1"/>
    </xf>
    <xf numFmtId="179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Fill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left" vertical="center"/>
      <protection/>
    </xf>
    <xf numFmtId="0" fontId="2" fillId="0" borderId="0" xfId="61" applyFill="1" applyAlignment="1" applyProtection="1">
      <alignment horizontal="right" vertical="center"/>
      <protection/>
    </xf>
    <xf numFmtId="0" fontId="2" fillId="0" borderId="40" xfId="61" applyFill="1" applyBorder="1" applyAlignment="1" applyProtection="1">
      <alignment horizontal="center" vertical="center"/>
      <protection/>
    </xf>
    <xf numFmtId="0" fontId="2" fillId="0" borderId="41" xfId="61" applyFont="1" applyFill="1" applyBorder="1" applyAlignment="1" applyProtection="1">
      <alignment horizontal="center" vertical="center"/>
      <protection/>
    </xf>
    <xf numFmtId="0" fontId="2" fillId="0" borderId="13" xfId="61" applyFont="1" applyFill="1" applyBorder="1" applyAlignment="1" applyProtection="1">
      <alignment horizontal="center" vertical="center"/>
      <protection/>
    </xf>
    <xf numFmtId="0" fontId="2" fillId="0" borderId="42" xfId="61" applyFont="1" applyFill="1" applyBorder="1" applyAlignment="1" applyProtection="1">
      <alignment horizontal="center" vertical="center"/>
      <protection/>
    </xf>
    <xf numFmtId="0" fontId="2" fillId="0" borderId="43" xfId="61" applyFont="1" applyFill="1" applyBorder="1" applyAlignment="1" applyProtection="1">
      <alignment horizontal="center" vertical="center"/>
      <protection/>
    </xf>
    <xf numFmtId="0" fontId="2" fillId="0" borderId="17" xfId="61" applyFont="1" applyFill="1" applyBorder="1" applyAlignment="1" applyProtection="1">
      <alignment horizontal="center" vertical="center"/>
      <protection/>
    </xf>
    <xf numFmtId="0" fontId="2" fillId="0" borderId="17" xfId="61" applyFill="1" applyBorder="1" applyAlignment="1" applyProtection="1">
      <alignment horizontal="center" vertical="center"/>
      <protection/>
    </xf>
    <xf numFmtId="0" fontId="2" fillId="0" borderId="44" xfId="61" applyFont="1" applyFill="1" applyBorder="1" applyAlignment="1" applyProtection="1">
      <alignment horizontal="center" vertical="center"/>
      <protection/>
    </xf>
    <xf numFmtId="0" fontId="2" fillId="0" borderId="45" xfId="61" applyFont="1" applyFill="1" applyBorder="1" applyAlignment="1" applyProtection="1">
      <alignment horizontal="center" vertical="center"/>
      <protection/>
    </xf>
    <xf numFmtId="0" fontId="2" fillId="0" borderId="46" xfId="61" applyFont="1" applyFill="1" applyBorder="1" applyAlignment="1" applyProtection="1">
      <alignment horizontal="center" vertical="center"/>
      <protection/>
    </xf>
    <xf numFmtId="0" fontId="2" fillId="0" borderId="47" xfId="61" applyFont="1" applyFill="1" applyBorder="1" applyAlignment="1" applyProtection="1">
      <alignment horizontal="center" vertical="center"/>
      <protection/>
    </xf>
    <xf numFmtId="0" fontId="2" fillId="0" borderId="48" xfId="61" applyFont="1" applyFill="1" applyBorder="1" applyAlignment="1" applyProtection="1">
      <alignment horizontal="center" vertical="center"/>
      <protection/>
    </xf>
    <xf numFmtId="0" fontId="2" fillId="0" borderId="49" xfId="61" applyFill="1" applyBorder="1" applyAlignment="1" applyProtection="1">
      <alignment horizontal="center" vertical="center"/>
      <protection/>
    </xf>
    <xf numFmtId="0" fontId="2" fillId="0" borderId="50" xfId="61" applyFont="1" applyFill="1" applyBorder="1" applyAlignment="1" applyProtection="1">
      <alignment horizontal="center" vertical="center"/>
      <protection/>
    </xf>
    <xf numFmtId="0" fontId="2" fillId="0" borderId="51" xfId="61" applyFill="1" applyBorder="1" applyAlignment="1" applyProtection="1">
      <alignment horizontal="center" vertical="center"/>
      <protection/>
    </xf>
    <xf numFmtId="0" fontId="2" fillId="0" borderId="48" xfId="61" applyFill="1" applyBorder="1" applyAlignment="1" applyProtection="1">
      <alignment horizontal="center" vertical="center" shrinkToFit="1"/>
      <protection/>
    </xf>
    <xf numFmtId="0" fontId="2" fillId="0" borderId="48" xfId="61" applyFill="1" applyBorder="1" applyAlignment="1" applyProtection="1">
      <alignment horizontal="center" vertical="center"/>
      <protection/>
    </xf>
    <xf numFmtId="0" fontId="5" fillId="0" borderId="52" xfId="61" applyFont="1" applyFill="1" applyBorder="1" applyAlignment="1" applyProtection="1">
      <alignment horizontal="center" vertical="center"/>
      <protection/>
    </xf>
    <xf numFmtId="0" fontId="2" fillId="0" borderId="52" xfId="61" applyFont="1" applyFill="1" applyBorder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178" fontId="2" fillId="0" borderId="53" xfId="61" applyNumberFormat="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179" fontId="7" fillId="0" borderId="53" xfId="61" applyNumberFormat="1" applyFont="1" applyFill="1" applyBorder="1" applyAlignment="1" applyProtection="1">
      <alignment horizontal="center" vertical="center" shrinkToFit="1"/>
      <protection/>
    </xf>
    <xf numFmtId="179" fontId="7" fillId="0" borderId="54" xfId="61" applyNumberFormat="1" applyFont="1" applyFill="1" applyBorder="1" applyAlignment="1" applyProtection="1">
      <alignment horizontal="center" vertical="center" shrinkToFit="1"/>
      <protection/>
    </xf>
    <xf numFmtId="179" fontId="7" fillId="0" borderId="35" xfId="61" applyNumberFormat="1" applyFont="1" applyFill="1" applyBorder="1" applyAlignment="1" applyProtection="1">
      <alignment horizontal="center" vertical="center" shrinkToFit="1"/>
      <protection/>
    </xf>
    <xf numFmtId="176" fontId="7" fillId="0" borderId="15" xfId="61" applyNumberFormat="1" applyFont="1" applyFill="1" applyBorder="1" applyAlignment="1" applyProtection="1">
      <alignment horizontal="center" vertical="center" shrinkToFit="1"/>
      <protection/>
    </xf>
    <xf numFmtId="0" fontId="5" fillId="0" borderId="55" xfId="61" applyFont="1" applyFill="1" applyBorder="1" applyAlignment="1" applyProtection="1">
      <alignment horizontal="center" vertical="center"/>
      <protection/>
    </xf>
    <xf numFmtId="0" fontId="2" fillId="0" borderId="55" xfId="61" applyFont="1" applyFill="1" applyBorder="1" applyAlignment="1" applyProtection="1">
      <alignment horizontal="center" vertical="center" shrinkToFit="1"/>
      <protection/>
    </xf>
    <xf numFmtId="180" fontId="2" fillId="0" borderId="56" xfId="61" applyNumberFormat="1" applyFont="1" applyFill="1" applyBorder="1" applyAlignment="1" applyProtection="1">
      <alignment horizontal="center" vertical="center" shrinkToFit="1"/>
      <protection/>
    </xf>
    <xf numFmtId="0" fontId="2" fillId="0" borderId="56" xfId="61" applyFont="1" applyFill="1" applyBorder="1" applyAlignment="1" applyProtection="1">
      <alignment horizontal="center" vertical="center" shrinkToFit="1"/>
      <protection/>
    </xf>
    <xf numFmtId="178" fontId="2" fillId="0" borderId="57" xfId="61" applyNumberFormat="1" applyFont="1" applyFill="1" applyBorder="1" applyAlignment="1" applyProtection="1">
      <alignment horizontal="center" vertical="center" shrinkToFit="1"/>
      <protection/>
    </xf>
    <xf numFmtId="0" fontId="2" fillId="0" borderId="16" xfId="61" applyFont="1" applyFill="1" applyBorder="1" applyAlignment="1" applyProtection="1">
      <alignment horizontal="center" vertical="center" shrinkToFit="1"/>
      <protection/>
    </xf>
    <xf numFmtId="179" fontId="7" fillId="0" borderId="57" xfId="61" applyNumberFormat="1" applyFont="1" applyFill="1" applyBorder="1" applyAlignment="1" applyProtection="1">
      <alignment horizontal="center" vertical="center" shrinkToFit="1"/>
      <protection/>
    </xf>
    <xf numFmtId="179" fontId="7" fillId="0" borderId="58" xfId="61" applyNumberFormat="1" applyFont="1" applyFill="1" applyBorder="1" applyAlignment="1" applyProtection="1">
      <alignment horizontal="center" vertical="center" shrinkToFit="1"/>
      <protection/>
    </xf>
    <xf numFmtId="179" fontId="7" fillId="0" borderId="24" xfId="61" applyNumberFormat="1" applyFont="1" applyFill="1" applyBorder="1" applyAlignment="1" applyProtection="1">
      <alignment horizontal="center" vertical="center" shrinkToFit="1"/>
      <protection/>
    </xf>
    <xf numFmtId="176" fontId="7" fillId="0" borderId="16" xfId="61" applyNumberFormat="1" applyFont="1" applyFill="1" applyBorder="1" applyAlignment="1" applyProtection="1">
      <alignment horizontal="center" vertical="center" shrinkToFit="1"/>
      <protection/>
    </xf>
    <xf numFmtId="178" fontId="2" fillId="0" borderId="59" xfId="61" applyNumberFormat="1" applyFont="1" applyFill="1" applyBorder="1" applyAlignment="1" applyProtection="1">
      <alignment horizontal="center" vertical="center" shrinkToFit="1"/>
      <protection/>
    </xf>
    <xf numFmtId="179" fontId="7" fillId="0" borderId="59" xfId="61" applyNumberFormat="1" applyFont="1" applyFill="1" applyBorder="1" applyAlignment="1" applyProtection="1">
      <alignment horizontal="center" vertical="center" shrinkToFit="1"/>
      <protection/>
    </xf>
    <xf numFmtId="179" fontId="7" fillId="0" borderId="60" xfId="61" applyNumberFormat="1" applyFont="1" applyFill="1" applyBorder="1" applyAlignment="1" applyProtection="1">
      <alignment horizontal="center" vertical="center" shrinkToFit="1"/>
      <protection/>
    </xf>
    <xf numFmtId="179" fontId="7" fillId="0" borderId="26" xfId="61" applyNumberFormat="1" applyFont="1" applyFill="1" applyBorder="1" applyAlignment="1" applyProtection="1">
      <alignment horizontal="center" vertical="center" shrinkToFit="1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2" fillId="0" borderId="42" xfId="61" applyFont="1" applyFill="1" applyBorder="1" applyAlignment="1" applyProtection="1">
      <alignment horizontal="center" vertical="center" shrinkToFit="1"/>
      <protection/>
    </xf>
    <xf numFmtId="180" fontId="2" fillId="0" borderId="43" xfId="61" applyNumberFormat="1" applyFont="1" applyFill="1" applyBorder="1" applyAlignment="1" applyProtection="1">
      <alignment horizontal="center" vertical="center" shrinkToFit="1"/>
      <protection/>
    </xf>
    <xf numFmtId="0" fontId="2" fillId="0" borderId="43" xfId="61" applyFont="1" applyFill="1" applyBorder="1" applyAlignment="1" applyProtection="1">
      <alignment horizontal="center" vertical="center" shrinkToFit="1"/>
      <protection/>
    </xf>
    <xf numFmtId="178" fontId="2" fillId="0" borderId="61" xfId="61" applyNumberFormat="1" applyFont="1" applyFill="1" applyBorder="1" applyAlignment="1" applyProtection="1">
      <alignment horizontal="center" vertical="center" shrinkToFit="1"/>
      <protection/>
    </xf>
    <xf numFmtId="0" fontId="2" fillId="0" borderId="17" xfId="61" applyFont="1" applyFill="1" applyBorder="1" applyAlignment="1" applyProtection="1">
      <alignment horizontal="center" vertical="center" shrinkToFit="1"/>
      <protection/>
    </xf>
    <xf numFmtId="179" fontId="7" fillId="0" borderId="61" xfId="61" applyNumberFormat="1" applyFont="1" applyFill="1" applyBorder="1" applyAlignment="1" applyProtection="1">
      <alignment horizontal="center" vertical="center" shrinkToFit="1"/>
      <protection/>
    </xf>
    <xf numFmtId="179" fontId="7" fillId="0" borderId="62" xfId="61" applyNumberFormat="1" applyFont="1" applyFill="1" applyBorder="1" applyAlignment="1" applyProtection="1">
      <alignment horizontal="center" vertical="center" shrinkToFit="1"/>
      <protection/>
    </xf>
    <xf numFmtId="179" fontId="7" fillId="0" borderId="29" xfId="61" applyNumberFormat="1" applyFont="1" applyFill="1" applyBorder="1" applyAlignment="1" applyProtection="1">
      <alignment horizontal="center" vertical="center" shrinkToFit="1"/>
      <protection/>
    </xf>
    <xf numFmtId="176" fontId="7" fillId="0" borderId="17" xfId="61" applyNumberFormat="1" applyFont="1" applyFill="1" applyBorder="1" applyAlignment="1" applyProtection="1">
      <alignment horizontal="center" vertical="center" shrinkToFit="1"/>
      <protection/>
    </xf>
    <xf numFmtId="0" fontId="5" fillId="0" borderId="63" xfId="61" applyFont="1" applyFill="1" applyBorder="1" applyAlignment="1" applyProtection="1">
      <alignment horizontal="center" vertical="center"/>
      <protection/>
    </xf>
    <xf numFmtId="0" fontId="2" fillId="0" borderId="63" xfId="61" applyFont="1" applyFill="1" applyBorder="1" applyAlignment="1" applyProtection="1">
      <alignment horizontal="center" vertical="center" shrinkToFit="1"/>
      <protection/>
    </xf>
    <xf numFmtId="180" fontId="2" fillId="0" borderId="64" xfId="61" applyNumberFormat="1" applyFont="1" applyFill="1" applyBorder="1" applyAlignment="1" applyProtection="1">
      <alignment horizontal="center" vertical="center" shrinkToFit="1"/>
      <protection/>
    </xf>
    <xf numFmtId="0" fontId="2" fillId="0" borderId="64" xfId="61" applyFont="1" applyFill="1" applyBorder="1" applyAlignment="1" applyProtection="1">
      <alignment horizontal="center" vertical="center" shrinkToFit="1"/>
      <protection/>
    </xf>
    <xf numFmtId="0" fontId="2" fillId="0" borderId="18" xfId="61" applyFont="1" applyFill="1" applyBorder="1" applyAlignment="1" applyProtection="1">
      <alignment horizontal="center" vertical="center" shrinkToFit="1"/>
      <protection/>
    </xf>
    <xf numFmtId="176" fontId="7" fillId="0" borderId="18" xfId="61" applyNumberFormat="1" applyFont="1" applyFill="1" applyBorder="1" applyAlignment="1" applyProtection="1">
      <alignment horizontal="center" vertical="center" shrinkToFit="1"/>
      <protection/>
    </xf>
    <xf numFmtId="0" fontId="2" fillId="0" borderId="0" xfId="61" applyFill="1" applyBorder="1" applyAlignment="1" applyProtection="1">
      <alignment vertical="center"/>
      <protection/>
    </xf>
    <xf numFmtId="0" fontId="2" fillId="0" borderId="0" xfId="61" applyFill="1" applyBorder="1" applyAlignment="1" applyProtection="1">
      <alignment horizontal="center" vertical="center"/>
      <protection/>
    </xf>
    <xf numFmtId="0" fontId="7" fillId="0" borderId="65" xfId="61" applyFont="1" applyFill="1" applyBorder="1" applyAlignment="1" applyProtection="1">
      <alignment horizontal="center" vertical="center"/>
      <protection/>
    </xf>
    <xf numFmtId="0" fontId="7" fillId="0" borderId="65" xfId="61" applyFont="1" applyFill="1" applyBorder="1" applyAlignment="1" applyProtection="1">
      <alignment horizontal="center" vertical="center" shrinkToFit="1"/>
      <protection/>
    </xf>
    <xf numFmtId="177" fontId="7" fillId="0" borderId="65" xfId="61" applyNumberFormat="1" applyFont="1" applyFill="1" applyBorder="1" applyAlignment="1" applyProtection="1">
      <alignment horizontal="right" vertical="center" wrapText="1"/>
      <protection/>
    </xf>
    <xf numFmtId="0" fontId="2" fillId="0" borderId="19" xfId="61" applyFill="1" applyBorder="1" applyAlignment="1" applyProtection="1">
      <alignment horizontal="center" vertical="center" shrinkToFit="1"/>
      <protection/>
    </xf>
    <xf numFmtId="0" fontId="7" fillId="0" borderId="0" xfId="61" applyFont="1" applyFill="1" applyBorder="1" applyAlignment="1" applyProtection="1">
      <alignment vertical="center" wrapText="1"/>
      <protection/>
    </xf>
    <xf numFmtId="0" fontId="2" fillId="0" borderId="19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5" fillId="0" borderId="0" xfId="61" applyFont="1" applyFill="1" applyBorder="1" applyAlignment="1" applyProtection="1">
      <alignment horizontal="center" vertical="center" shrinkToFit="1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2" fillId="0" borderId="47" xfId="61" applyFill="1" applyBorder="1" applyAlignment="1" applyProtection="1">
      <alignment horizontal="center" vertical="center"/>
      <protection/>
    </xf>
    <xf numFmtId="0" fontId="18" fillId="0" borderId="47" xfId="61" applyFont="1" applyFill="1" applyBorder="1" applyAlignment="1" applyProtection="1">
      <alignment horizontal="right" vertical="center"/>
      <protection/>
    </xf>
    <xf numFmtId="176" fontId="2" fillId="0" borderId="47" xfId="61" applyNumberFormat="1" applyFill="1" applyBorder="1" applyAlignment="1" applyProtection="1">
      <alignment horizontal="center" vertical="center"/>
      <protection locked="0"/>
    </xf>
    <xf numFmtId="176" fontId="2" fillId="0" borderId="47" xfId="61" applyNumberFormat="1" applyFont="1" applyFill="1" applyBorder="1" applyAlignment="1" applyProtection="1">
      <alignment vertical="center"/>
      <protection locked="0"/>
    </xf>
    <xf numFmtId="0" fontId="7" fillId="0" borderId="66" xfId="61" applyFont="1" applyFill="1" applyBorder="1" applyAlignment="1" applyProtection="1">
      <alignment horizontal="center" vertical="center" shrinkToFit="1"/>
      <protection locked="0"/>
    </xf>
    <xf numFmtId="0" fontId="2" fillId="0" borderId="66" xfId="61" applyFill="1" applyBorder="1" applyAlignment="1" applyProtection="1">
      <alignment vertical="center" shrinkToFit="1"/>
      <protection/>
    </xf>
    <xf numFmtId="0" fontId="0" fillId="21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21" borderId="0" xfId="0" applyFont="1" applyFill="1" applyAlignment="1" applyProtection="1">
      <alignment vertical="center"/>
      <protection/>
    </xf>
    <xf numFmtId="0" fontId="10" fillId="0" borderId="0" xfId="0" applyFont="1" applyAlignment="1">
      <alignment horizontal="center" vertical="center"/>
    </xf>
    <xf numFmtId="0" fontId="5" fillId="0" borderId="42" xfId="61" applyFont="1" applyFill="1" applyBorder="1" applyAlignment="1" applyProtection="1">
      <alignment vertical="center"/>
      <protection/>
    </xf>
    <xf numFmtId="0" fontId="7" fillId="0" borderId="67" xfId="61" applyFont="1" applyFill="1" applyBorder="1" applyAlignment="1" applyProtection="1">
      <alignment horizontal="center" vertical="center"/>
      <protection/>
    </xf>
    <xf numFmtId="0" fontId="7" fillId="0" borderId="19" xfId="61" applyFont="1" applyFill="1" applyBorder="1" applyAlignment="1" applyProtection="1">
      <alignment horizontal="center" vertical="center"/>
      <protection/>
    </xf>
    <xf numFmtId="0" fontId="7" fillId="0" borderId="68" xfId="61" applyFont="1" applyFill="1" applyBorder="1" applyAlignment="1" applyProtection="1">
      <alignment horizontal="center" vertical="center"/>
      <protection/>
    </xf>
    <xf numFmtId="58" fontId="2" fillId="0" borderId="69" xfId="61" applyNumberFormat="1" applyFill="1" applyBorder="1" applyAlignment="1" applyProtection="1">
      <alignment horizontal="center" vertical="center"/>
      <protection/>
    </xf>
    <xf numFmtId="0" fontId="2" fillId="0" borderId="19" xfId="61" applyFont="1" applyFill="1" applyBorder="1" applyAlignment="1" applyProtection="1">
      <alignment horizontal="left"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2" fillId="0" borderId="70" xfId="61" applyFill="1" applyBorder="1" applyAlignment="1" applyProtection="1">
      <alignment horizontal="center" vertical="center"/>
      <protection/>
    </xf>
    <xf numFmtId="0" fontId="2" fillId="0" borderId="40" xfId="61" applyFill="1" applyBorder="1" applyAlignment="1" applyProtection="1">
      <alignment horizontal="center" vertical="center"/>
      <protection/>
    </xf>
    <xf numFmtId="0" fontId="2" fillId="0" borderId="71" xfId="61" applyFill="1" applyBorder="1" applyAlignment="1" applyProtection="1">
      <alignment horizontal="center" vertical="center"/>
      <protection/>
    </xf>
    <xf numFmtId="0" fontId="2" fillId="0" borderId="17" xfId="61" applyFont="1" applyFill="1" applyBorder="1" applyAlignment="1" applyProtection="1">
      <alignment horizontal="center" vertical="center"/>
      <protection/>
    </xf>
    <xf numFmtId="0" fontId="2" fillId="0" borderId="48" xfId="61" applyFill="1" applyBorder="1" applyAlignment="1" applyProtection="1">
      <alignment vertical="center"/>
      <protection/>
    </xf>
    <xf numFmtId="0" fontId="8" fillId="0" borderId="72" xfId="61" applyFont="1" applyFill="1" applyBorder="1" applyAlignment="1" applyProtection="1">
      <alignment vertical="center"/>
      <protection/>
    </xf>
    <xf numFmtId="0" fontId="7" fillId="0" borderId="19" xfId="61" applyFont="1" applyFill="1" applyBorder="1" applyAlignment="1" applyProtection="1">
      <alignment horizontal="center" vertical="center" shrinkToFit="1"/>
      <protection locked="0"/>
    </xf>
    <xf numFmtId="0" fontId="1" fillId="0" borderId="72" xfId="61" applyFont="1" applyFill="1" applyBorder="1" applyAlignment="1" applyProtection="1">
      <alignment horizontal="left" vertical="center" shrinkToFit="1"/>
      <protection locked="0"/>
    </xf>
    <xf numFmtId="0" fontId="0" fillId="0" borderId="72" xfId="0" applyFill="1" applyBorder="1" applyAlignment="1" applyProtection="1">
      <alignment vertical="center" shrinkToFit="1"/>
      <protection locked="0"/>
    </xf>
    <xf numFmtId="0" fontId="16" fillId="0" borderId="0" xfId="61" applyFont="1" applyFill="1" applyBorder="1" applyAlignment="1" applyProtection="1">
      <alignment horizontal="center" vertical="center" wrapText="1"/>
      <protection/>
    </xf>
    <xf numFmtId="0" fontId="2" fillId="0" borderId="0" xfId="61" applyFill="1" applyBorder="1" applyAlignment="1" applyProtection="1">
      <alignment horizontal="center" vertical="center"/>
      <protection/>
    </xf>
    <xf numFmtId="0" fontId="7" fillId="0" borderId="66" xfId="61" applyFont="1" applyFill="1" applyBorder="1" applyAlignment="1" applyProtection="1">
      <alignment horizontal="center" vertical="center" shrinkToFit="1"/>
      <protection locked="0"/>
    </xf>
    <xf numFmtId="0" fontId="8" fillId="0" borderId="66" xfId="61" applyFont="1" applyFill="1" applyBorder="1" applyAlignment="1" applyProtection="1">
      <alignment vertical="center"/>
      <protection/>
    </xf>
    <xf numFmtId="0" fontId="21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67" xfId="61" applyFont="1" applyFill="1" applyBorder="1" applyAlignment="1" applyProtection="1">
      <alignment vertical="center"/>
      <protection/>
    </xf>
    <xf numFmtId="0" fontId="7" fillId="0" borderId="68" xfId="61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23" fillId="0" borderId="0" xfId="61" applyFont="1" applyFill="1" applyAlignment="1" applyProtection="1">
      <alignment horizontal="center" vertical="center"/>
      <protection/>
    </xf>
    <xf numFmtId="0" fontId="5" fillId="0" borderId="46" xfId="61" applyFont="1" applyFill="1" applyBorder="1" applyAlignment="1" applyProtection="1">
      <alignment horizontal="center" vertical="center"/>
      <protection/>
    </xf>
    <xf numFmtId="0" fontId="2" fillId="0" borderId="73" xfId="61" applyFont="1" applyFill="1" applyBorder="1" applyAlignment="1" applyProtection="1">
      <alignment horizontal="center" vertical="center"/>
      <protection/>
    </xf>
    <xf numFmtId="0" fontId="2" fillId="0" borderId="74" xfId="61" applyFill="1" applyBorder="1" applyAlignment="1" applyProtection="1">
      <alignment horizontal="center" vertical="center"/>
      <protection/>
    </xf>
    <xf numFmtId="0" fontId="2" fillId="0" borderId="13" xfId="61" applyFill="1" applyBorder="1" applyAlignment="1" applyProtection="1">
      <alignment horizontal="center" vertical="center"/>
      <protection/>
    </xf>
    <xf numFmtId="0" fontId="2" fillId="0" borderId="45" xfId="6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21" borderId="0" xfId="6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地域別" xfId="62"/>
    <cellStyle name="良い" xfId="63"/>
  </cellStyles>
  <dxfs count="3">
    <dxf>
      <font>
        <color indexed="8"/>
      </font>
      <fill>
        <patternFill>
          <bgColor indexed="15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47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38" sqref="C38"/>
    </sheetView>
  </sheetViews>
  <sheetFormatPr defaultColWidth="9.00390625" defaultRowHeight="13.5"/>
  <cols>
    <col min="1" max="1" width="3.50390625" style="10" customWidth="1"/>
    <col min="2" max="2" width="7.625" style="10" customWidth="1"/>
    <col min="3" max="3" width="4.625" style="10" customWidth="1"/>
    <col min="4" max="4" width="13.625" style="10" customWidth="1"/>
    <col min="5" max="5" width="4.625" style="10" customWidth="1"/>
    <col min="6" max="11" width="8.125" style="10" hidden="1" customWidth="1"/>
    <col min="12" max="12" width="12.375" style="10" customWidth="1"/>
    <col min="13" max="13" width="12.375" style="10" hidden="1" customWidth="1"/>
    <col min="14" max="14" width="8.25390625" style="10" customWidth="1"/>
    <col min="15" max="15" width="12.375" style="10" customWidth="1"/>
    <col min="16" max="16" width="12.375" style="10" hidden="1" customWidth="1"/>
    <col min="17" max="17" width="8.25390625" style="10" customWidth="1"/>
    <col min="18" max="18" width="5.375" style="10" customWidth="1"/>
    <col min="19" max="20" width="5.375" style="10" hidden="1" customWidth="1"/>
    <col min="21" max="21" width="13.625" style="10" customWidth="1"/>
    <col min="22" max="22" width="0.875" style="10" customWidth="1"/>
    <col min="23" max="23" width="5.875" style="10" customWidth="1"/>
    <col min="24" max="24" width="14.75390625" style="10" customWidth="1"/>
    <col min="25" max="30" width="21.875" style="10" customWidth="1"/>
    <col min="31" max="31" width="9.00390625" style="10" customWidth="1"/>
    <col min="32" max="32" width="11.00390625" style="10" customWidth="1"/>
    <col min="33" max="16384" width="9.00390625" style="10" customWidth="1"/>
  </cols>
  <sheetData>
    <row r="1" spans="1:21" ht="19.5" customHeight="1">
      <c r="A1" s="187" t="s">
        <v>90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13.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  <c r="M2" s="84"/>
      <c r="N2" s="193" t="s">
        <v>61</v>
      </c>
      <c r="O2" s="166"/>
      <c r="P2" s="166"/>
      <c r="Q2" s="166"/>
      <c r="R2" s="86"/>
      <c r="S2" s="86"/>
      <c r="T2" s="86"/>
      <c r="U2" s="87" t="s">
        <v>56</v>
      </c>
    </row>
    <row r="3" spans="1:25" ht="14.25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157"/>
      <c r="M3" s="157"/>
      <c r="N3" s="158"/>
      <c r="O3" s="159"/>
      <c r="P3" s="159"/>
      <c r="Q3" s="157"/>
      <c r="R3" s="158"/>
      <c r="S3" s="158"/>
      <c r="T3" s="158"/>
      <c r="U3" s="160"/>
      <c r="X3" s="13"/>
      <c r="Y3" s="13"/>
    </row>
    <row r="4" spans="1:25" ht="15" customHeight="1" thickBot="1">
      <c r="A4" s="167" t="s">
        <v>1</v>
      </c>
      <c r="B4" s="89" t="s">
        <v>35</v>
      </c>
      <c r="C4" s="90" t="s">
        <v>17</v>
      </c>
      <c r="D4" s="195" t="s">
        <v>7</v>
      </c>
      <c r="E4" s="197" t="s">
        <v>2</v>
      </c>
      <c r="F4" s="91"/>
      <c r="G4" s="92"/>
      <c r="H4" s="92"/>
      <c r="I4" s="92"/>
      <c r="J4" s="92"/>
      <c r="K4" s="93"/>
      <c r="L4" s="174" t="s">
        <v>3</v>
      </c>
      <c r="M4" s="175"/>
      <c r="N4" s="175"/>
      <c r="O4" s="175"/>
      <c r="P4" s="175"/>
      <c r="Q4" s="175"/>
      <c r="R4" s="176"/>
      <c r="S4" s="94"/>
      <c r="T4" s="94"/>
      <c r="U4" s="177" t="s">
        <v>25</v>
      </c>
      <c r="Y4" s="13" t="s">
        <v>70</v>
      </c>
    </row>
    <row r="5" spans="1:21" ht="15" customHeight="1" thickBot="1">
      <c r="A5" s="194"/>
      <c r="B5" s="95" t="s">
        <v>20</v>
      </c>
      <c r="C5" s="96" t="s">
        <v>18</v>
      </c>
      <c r="D5" s="196"/>
      <c r="E5" s="198"/>
      <c r="F5" s="97" t="s">
        <v>6</v>
      </c>
      <c r="G5" s="98" t="s">
        <v>45</v>
      </c>
      <c r="H5" s="98" t="s">
        <v>10</v>
      </c>
      <c r="I5" s="98" t="s">
        <v>44</v>
      </c>
      <c r="J5" s="98" t="s">
        <v>19</v>
      </c>
      <c r="K5" s="99" t="s">
        <v>22</v>
      </c>
      <c r="L5" s="100" t="s">
        <v>4</v>
      </c>
      <c r="M5" s="88" t="s">
        <v>41</v>
      </c>
      <c r="N5" s="101" t="s">
        <v>11</v>
      </c>
      <c r="O5" s="100" t="s">
        <v>4</v>
      </c>
      <c r="P5" s="88" t="s">
        <v>41</v>
      </c>
      <c r="Q5" s="101" t="s">
        <v>11</v>
      </c>
      <c r="R5" s="102"/>
      <c r="S5" s="103" t="s">
        <v>41</v>
      </c>
      <c r="T5" s="104"/>
      <c r="U5" s="178"/>
    </row>
    <row r="6" spans="1:36" ht="18" customHeight="1">
      <c r="A6" s="105">
        <v>1</v>
      </c>
      <c r="B6" s="21"/>
      <c r="C6" s="21"/>
      <c r="D6" s="21"/>
      <c r="E6" s="21"/>
      <c r="F6" s="106"/>
      <c r="G6" s="107"/>
      <c r="H6" s="108"/>
      <c r="I6" s="109"/>
      <c r="J6" s="108"/>
      <c r="K6" s="110"/>
      <c r="L6" s="66"/>
      <c r="M6" s="111"/>
      <c r="N6" s="45"/>
      <c r="O6" s="56"/>
      <c r="P6" s="112"/>
      <c r="Q6" s="60"/>
      <c r="R6" s="46"/>
      <c r="S6" s="113">
        <f aca="true" t="shared" si="0" ref="S6:S35">IF(R6="","",VLOOKUP(R6,$AF$24:$AG$29,2,FALSE))</f>
      </c>
      <c r="T6" s="114">
        <f>IF(R6="低学年",IF($O$3="","",$O$3),IF(R6="共通",IF($U$3="","",$U$3),""))</f>
      </c>
      <c r="U6" s="26"/>
      <c r="AF6" s="10" t="s">
        <v>8</v>
      </c>
      <c r="AG6" s="10" t="s">
        <v>41</v>
      </c>
      <c r="AJ6" s="10">
        <f>IF(AND(L6="",O6=""),0,1)</f>
        <v>0</v>
      </c>
    </row>
    <row r="7" spans="1:36" ht="18" customHeight="1">
      <c r="A7" s="115">
        <v>2</v>
      </c>
      <c r="B7" s="22"/>
      <c r="C7" s="22"/>
      <c r="D7" s="22"/>
      <c r="E7" s="22"/>
      <c r="F7" s="116"/>
      <c r="G7" s="117"/>
      <c r="H7" s="118"/>
      <c r="I7" s="119"/>
      <c r="J7" s="118"/>
      <c r="K7" s="120"/>
      <c r="L7" s="67"/>
      <c r="M7" s="121"/>
      <c r="N7" s="47"/>
      <c r="O7" s="57"/>
      <c r="P7" s="122"/>
      <c r="Q7" s="49"/>
      <c r="R7" s="48"/>
      <c r="S7" s="123">
        <f t="shared" si="0"/>
      </c>
      <c r="T7" s="124">
        <f aca="true" t="shared" si="1" ref="T7:T35">IF(R7="低学年",IF($O$3="","",$O$3),IF(R7="共通",IF($U$3="","",$U$3),""))</f>
      </c>
      <c r="U7" s="27"/>
      <c r="W7" s="13" t="s">
        <v>28</v>
      </c>
      <c r="X7" s="14" t="s">
        <v>26</v>
      </c>
      <c r="AE7" s="10">
        <f aca="true" ca="1" t="shared" si="2" ref="AE7:AE20">RAND()</f>
        <v>0.6708564125953176</v>
      </c>
      <c r="AF7" t="s">
        <v>63</v>
      </c>
      <c r="AG7" s="42"/>
      <c r="AJ7" s="10">
        <f aca="true" t="shared" si="3" ref="AJ7:AJ35">IF(AND(L7="",O7=""),0,1)</f>
        <v>0</v>
      </c>
    </row>
    <row r="8" spans="1:36" ht="18" customHeight="1">
      <c r="A8" s="115">
        <v>3</v>
      </c>
      <c r="B8" s="22"/>
      <c r="C8" s="22"/>
      <c r="D8" s="22"/>
      <c r="E8" s="22"/>
      <c r="F8" s="116"/>
      <c r="G8" s="117"/>
      <c r="H8" s="118"/>
      <c r="I8" s="119"/>
      <c r="J8" s="118"/>
      <c r="K8" s="120"/>
      <c r="L8" s="67"/>
      <c r="M8" s="121"/>
      <c r="N8" s="47"/>
      <c r="O8" s="57"/>
      <c r="P8" s="122"/>
      <c r="Q8" s="49"/>
      <c r="R8" s="48"/>
      <c r="S8" s="123">
        <f t="shared" si="0"/>
      </c>
      <c r="T8" s="124">
        <f t="shared" si="1"/>
      </c>
      <c r="U8" s="27"/>
      <c r="X8" s="14" t="s">
        <v>27</v>
      </c>
      <c r="AE8" s="10">
        <f ca="1" t="shared" si="2"/>
        <v>0.05487862795284926</v>
      </c>
      <c r="AF8" t="s">
        <v>65</v>
      </c>
      <c r="AG8" s="42"/>
      <c r="AJ8" s="10">
        <f t="shared" si="3"/>
        <v>0</v>
      </c>
    </row>
    <row r="9" spans="1:36" ht="18" customHeight="1">
      <c r="A9" s="115">
        <v>4</v>
      </c>
      <c r="B9" s="22"/>
      <c r="C9" s="22"/>
      <c r="D9" s="22"/>
      <c r="E9" s="22"/>
      <c r="F9" s="116"/>
      <c r="G9" s="117"/>
      <c r="H9" s="118"/>
      <c r="I9" s="119"/>
      <c r="J9" s="118"/>
      <c r="K9" s="120"/>
      <c r="L9" s="67"/>
      <c r="M9" s="121"/>
      <c r="N9" s="47"/>
      <c r="O9" s="57"/>
      <c r="P9" s="122"/>
      <c r="Q9" s="49"/>
      <c r="R9" s="48"/>
      <c r="S9" s="123">
        <f t="shared" si="0"/>
      </c>
      <c r="T9" s="124">
        <f t="shared" si="1"/>
      </c>
      <c r="U9" s="27"/>
      <c r="X9" s="165" t="s">
        <v>62</v>
      </c>
      <c r="AE9" s="10">
        <f ca="1" t="shared" si="2"/>
        <v>0.3526246974308753</v>
      </c>
      <c r="AF9" t="s">
        <v>69</v>
      </c>
      <c r="AG9" s="42"/>
      <c r="AJ9" s="10">
        <f t="shared" si="3"/>
        <v>0</v>
      </c>
    </row>
    <row r="10" spans="1:36" ht="18" customHeight="1" thickBot="1">
      <c r="A10" s="115">
        <v>5</v>
      </c>
      <c r="B10" s="23"/>
      <c r="C10" s="23"/>
      <c r="D10" s="22"/>
      <c r="E10" s="22"/>
      <c r="F10" s="116"/>
      <c r="G10" s="117"/>
      <c r="H10" s="118"/>
      <c r="I10" s="125"/>
      <c r="J10" s="118"/>
      <c r="K10" s="120"/>
      <c r="L10" s="67"/>
      <c r="M10" s="126"/>
      <c r="N10" s="50"/>
      <c r="O10" s="58"/>
      <c r="P10" s="127"/>
      <c r="Q10" s="51"/>
      <c r="R10" s="52"/>
      <c r="S10" s="128">
        <f t="shared" si="0"/>
      </c>
      <c r="T10" s="124">
        <f t="shared" si="1"/>
      </c>
      <c r="U10" s="27"/>
      <c r="W10" s="15" t="s">
        <v>29</v>
      </c>
      <c r="X10" s="16"/>
      <c r="AE10" s="10">
        <f ca="1" t="shared" si="2"/>
        <v>0.731713469858688</v>
      </c>
      <c r="AF10" t="s">
        <v>68</v>
      </c>
      <c r="AG10" s="42"/>
      <c r="AJ10" s="10">
        <f t="shared" si="3"/>
        <v>0</v>
      </c>
    </row>
    <row r="11" spans="1:36" ht="18" customHeight="1">
      <c r="A11" s="129">
        <v>6</v>
      </c>
      <c r="B11" s="21"/>
      <c r="C11" s="21"/>
      <c r="D11" s="24"/>
      <c r="E11" s="24"/>
      <c r="F11" s="130"/>
      <c r="G11" s="131"/>
      <c r="H11" s="132"/>
      <c r="I11" s="133"/>
      <c r="J11" s="132"/>
      <c r="K11" s="134"/>
      <c r="L11" s="68"/>
      <c r="M11" s="135"/>
      <c r="N11" s="53"/>
      <c r="O11" s="59"/>
      <c r="P11" s="136"/>
      <c r="Q11" s="54"/>
      <c r="R11" s="55"/>
      <c r="S11" s="137">
        <f t="shared" si="0"/>
      </c>
      <c r="T11" s="138">
        <f t="shared" si="1"/>
      </c>
      <c r="U11" s="28"/>
      <c r="W11" s="17" t="s">
        <v>71</v>
      </c>
      <c r="X11" s="18" t="s">
        <v>79</v>
      </c>
      <c r="AE11" s="10">
        <f ca="1" t="shared" si="2"/>
        <v>0.11515544887650098</v>
      </c>
      <c r="AF11"/>
      <c r="AG11" s="42"/>
      <c r="AJ11" s="10">
        <f t="shared" si="3"/>
        <v>0</v>
      </c>
    </row>
    <row r="12" spans="1:36" ht="18" customHeight="1">
      <c r="A12" s="115">
        <v>7</v>
      </c>
      <c r="B12" s="22"/>
      <c r="C12" s="22"/>
      <c r="D12" s="22"/>
      <c r="E12" s="22"/>
      <c r="F12" s="116"/>
      <c r="G12" s="117"/>
      <c r="H12" s="118"/>
      <c r="I12" s="119"/>
      <c r="J12" s="118"/>
      <c r="K12" s="120"/>
      <c r="L12" s="67"/>
      <c r="M12" s="121"/>
      <c r="N12" s="47"/>
      <c r="O12" s="57"/>
      <c r="P12" s="122"/>
      <c r="Q12" s="49"/>
      <c r="R12" s="48"/>
      <c r="S12" s="123">
        <f t="shared" si="0"/>
      </c>
      <c r="T12" s="124">
        <f t="shared" si="1"/>
      </c>
      <c r="U12" s="27"/>
      <c r="W12" s="17" t="s">
        <v>72</v>
      </c>
      <c r="X12" s="18" t="s">
        <v>80</v>
      </c>
      <c r="AE12" s="10">
        <f ca="1" t="shared" si="2"/>
        <v>0.3451254521077589</v>
      </c>
      <c r="AF12"/>
      <c r="AG12" s="42"/>
      <c r="AJ12" s="10">
        <f t="shared" si="3"/>
        <v>0</v>
      </c>
    </row>
    <row r="13" spans="1:36" ht="18" customHeight="1">
      <c r="A13" s="115">
        <v>8</v>
      </c>
      <c r="B13" s="22"/>
      <c r="C13" s="22"/>
      <c r="D13" s="22"/>
      <c r="E13" s="22"/>
      <c r="F13" s="116"/>
      <c r="G13" s="117"/>
      <c r="H13" s="118"/>
      <c r="I13" s="119"/>
      <c r="J13" s="118"/>
      <c r="K13" s="120"/>
      <c r="L13" s="67"/>
      <c r="M13" s="121"/>
      <c r="N13" s="47"/>
      <c r="O13" s="57"/>
      <c r="P13" s="122"/>
      <c r="Q13" s="49"/>
      <c r="R13" s="48"/>
      <c r="S13" s="123">
        <f t="shared" si="0"/>
      </c>
      <c r="T13" s="124">
        <f t="shared" si="1"/>
      </c>
      <c r="U13" s="27"/>
      <c r="W13" s="17" t="s">
        <v>30</v>
      </c>
      <c r="X13" s="18" t="s">
        <v>81</v>
      </c>
      <c r="AE13" s="10">
        <f ca="1" t="shared" si="2"/>
        <v>0.6375826476981072</v>
      </c>
      <c r="AF13"/>
      <c r="AG13" s="42"/>
      <c r="AJ13" s="10">
        <f t="shared" si="3"/>
        <v>0</v>
      </c>
    </row>
    <row r="14" spans="1:36" ht="18" customHeight="1">
      <c r="A14" s="115">
        <v>9</v>
      </c>
      <c r="B14" s="22"/>
      <c r="C14" s="22"/>
      <c r="D14" s="22"/>
      <c r="E14" s="22"/>
      <c r="F14" s="116"/>
      <c r="G14" s="117"/>
      <c r="H14" s="118"/>
      <c r="I14" s="119"/>
      <c r="J14" s="118"/>
      <c r="K14" s="120"/>
      <c r="L14" s="67"/>
      <c r="M14" s="121"/>
      <c r="N14" s="47"/>
      <c r="O14" s="57"/>
      <c r="P14" s="122"/>
      <c r="Q14" s="49"/>
      <c r="R14" s="48"/>
      <c r="S14" s="123">
        <f t="shared" si="0"/>
      </c>
      <c r="T14" s="124">
        <f t="shared" si="1"/>
      </c>
      <c r="U14" s="27"/>
      <c r="W14" s="17" t="s">
        <v>73</v>
      </c>
      <c r="X14" s="15" t="s">
        <v>82</v>
      </c>
      <c r="AE14" s="10">
        <f ca="1" t="shared" si="2"/>
        <v>0.28435478588617746</v>
      </c>
      <c r="AF14"/>
      <c r="AG14" s="42"/>
      <c r="AJ14" s="10">
        <f t="shared" si="3"/>
        <v>0</v>
      </c>
    </row>
    <row r="15" spans="1:36" ht="18" customHeight="1" thickBot="1">
      <c r="A15" s="115">
        <v>10</v>
      </c>
      <c r="B15" s="23"/>
      <c r="C15" s="23"/>
      <c r="D15" s="22"/>
      <c r="E15" s="22"/>
      <c r="F15" s="116"/>
      <c r="G15" s="117"/>
      <c r="H15" s="118"/>
      <c r="I15" s="125"/>
      <c r="J15" s="118"/>
      <c r="K15" s="120"/>
      <c r="L15" s="69"/>
      <c r="M15" s="126"/>
      <c r="N15" s="50"/>
      <c r="O15" s="58"/>
      <c r="P15" s="127"/>
      <c r="Q15" s="51"/>
      <c r="R15" s="52"/>
      <c r="S15" s="128">
        <f t="shared" si="0"/>
      </c>
      <c r="T15" s="124">
        <f t="shared" si="1"/>
      </c>
      <c r="U15" s="27"/>
      <c r="W15" s="17" t="s">
        <v>74</v>
      </c>
      <c r="X15" s="15" t="s">
        <v>75</v>
      </c>
      <c r="AE15" s="10">
        <f ca="1" t="shared" si="2"/>
        <v>0.9856441279759687</v>
      </c>
      <c r="AF15"/>
      <c r="AG15" s="42"/>
      <c r="AJ15" s="10">
        <f t="shared" si="3"/>
        <v>0</v>
      </c>
    </row>
    <row r="16" spans="1:36" ht="18" customHeight="1">
      <c r="A16" s="129">
        <v>11</v>
      </c>
      <c r="B16" s="21"/>
      <c r="C16" s="21"/>
      <c r="D16" s="24"/>
      <c r="E16" s="24"/>
      <c r="F16" s="130"/>
      <c r="G16" s="131"/>
      <c r="H16" s="132"/>
      <c r="I16" s="133"/>
      <c r="J16" s="132"/>
      <c r="K16" s="134"/>
      <c r="L16" s="66"/>
      <c r="M16" s="135"/>
      <c r="N16" s="53"/>
      <c r="O16" s="59"/>
      <c r="P16" s="136"/>
      <c r="Q16" s="54"/>
      <c r="R16" s="55"/>
      <c r="S16" s="137">
        <f t="shared" si="0"/>
      </c>
      <c r="T16" s="138">
        <f t="shared" si="1"/>
      </c>
      <c r="U16" s="28"/>
      <c r="W16" s="17" t="s">
        <v>76</v>
      </c>
      <c r="X16" s="15" t="s">
        <v>77</v>
      </c>
      <c r="AE16" s="10">
        <f ca="1" t="shared" si="2"/>
        <v>0.4909822766049845</v>
      </c>
      <c r="AF16"/>
      <c r="AG16" s="42"/>
      <c r="AJ16" s="10">
        <f t="shared" si="3"/>
        <v>0</v>
      </c>
    </row>
    <row r="17" spans="1:36" ht="18" customHeight="1">
      <c r="A17" s="115">
        <v>12</v>
      </c>
      <c r="B17" s="22"/>
      <c r="C17" s="22"/>
      <c r="D17" s="22"/>
      <c r="E17" s="22"/>
      <c r="F17" s="116"/>
      <c r="G17" s="117"/>
      <c r="H17" s="118"/>
      <c r="I17" s="119"/>
      <c r="J17" s="118"/>
      <c r="K17" s="120"/>
      <c r="L17" s="67"/>
      <c r="M17" s="121"/>
      <c r="N17" s="47"/>
      <c r="O17" s="57"/>
      <c r="P17" s="122"/>
      <c r="Q17" s="49"/>
      <c r="R17" s="48"/>
      <c r="S17" s="123">
        <f t="shared" si="0"/>
      </c>
      <c r="T17" s="124">
        <f t="shared" si="1"/>
      </c>
      <c r="U17" s="27"/>
      <c r="W17" s="17" t="s">
        <v>78</v>
      </c>
      <c r="X17" s="15" t="s">
        <v>86</v>
      </c>
      <c r="AE17" s="10">
        <f ca="1" t="shared" si="2"/>
        <v>0.5915370106029134</v>
      </c>
      <c r="AF17"/>
      <c r="AG17" s="42"/>
      <c r="AJ17" s="10">
        <f t="shared" si="3"/>
        <v>0</v>
      </c>
    </row>
    <row r="18" spans="1:36" ht="18" customHeight="1">
      <c r="A18" s="115">
        <v>13</v>
      </c>
      <c r="B18" s="22"/>
      <c r="C18" s="22"/>
      <c r="D18" s="22"/>
      <c r="E18" s="22"/>
      <c r="F18" s="116">
        <f>IF($C18="","",VLOOKUP((((INT(($C18-1)/2))*2)+1),'学校番号'!$A$2:$D$900,2,FALSE))</f>
      </c>
      <c r="G18" s="117">
        <f>IF($C18="","",VLOOKUP((((INT(($C18-1)/2))*2)+1),'学校番号'!$A$2:$F$900,6,FALSE))</f>
      </c>
      <c r="H18" s="118">
        <f>IF($C18="","",VLOOKUP((((INT(($C18-1)/2))*2)+1),'学校番号'!$A$2:$D$900,3,FALSE))</f>
      </c>
      <c r="I18" s="119">
        <f>IF($C18="","",VLOOKUP((((INT(($C18-1)/2))*2)+1),'学校番号'!$A$2:$E$900,5,FALSE))</f>
      </c>
      <c r="J18" s="118">
        <f>IF($C18="","",VLOOKUP((((INT(($C18-1)/2))*2)+1),'学校番号'!$A$2:$D$900,4,FALSE))</f>
      </c>
      <c r="K18" s="120">
        <f aca="true" t="shared" si="4" ref="K18:K35">IF(C18="","",1)</f>
      </c>
      <c r="L18" s="67"/>
      <c r="M18" s="121">
        <f aca="true" t="shared" si="5" ref="M18:M35">IF(L18="","",VLOOKUP(L18,$AF$7:$AG$21,2,FALSE))</f>
      </c>
      <c r="N18" s="47"/>
      <c r="O18" s="57"/>
      <c r="P18" s="122">
        <f aca="true" t="shared" si="6" ref="P18:P35">IF(O18="","",VLOOKUP(O18,$AF$7:$AG$21,2,FALSE))</f>
      </c>
      <c r="Q18" s="49"/>
      <c r="R18" s="48"/>
      <c r="S18" s="123">
        <f t="shared" si="0"/>
      </c>
      <c r="T18" s="124">
        <f t="shared" si="1"/>
      </c>
      <c r="U18" s="27"/>
      <c r="W18" s="17" t="s">
        <v>85</v>
      </c>
      <c r="X18" s="15" t="s">
        <v>87</v>
      </c>
      <c r="AE18" s="10">
        <f ca="1" t="shared" si="2"/>
        <v>0.9080331426805885</v>
      </c>
      <c r="AF18"/>
      <c r="AG18" s="42"/>
      <c r="AJ18" s="10">
        <f t="shared" si="3"/>
        <v>0</v>
      </c>
    </row>
    <row r="19" spans="1:36" ht="18" customHeight="1">
      <c r="A19" s="115">
        <v>14</v>
      </c>
      <c r="B19" s="22"/>
      <c r="C19" s="22"/>
      <c r="D19" s="22"/>
      <c r="E19" s="22"/>
      <c r="F19" s="116">
        <f>IF($C19="","",VLOOKUP((((INT(($C19-1)/2))*2)+1),'学校番号'!$A$2:$D$900,2,FALSE))</f>
      </c>
      <c r="G19" s="117">
        <f>IF($C19="","",VLOOKUP((((INT(($C19-1)/2))*2)+1),'学校番号'!$A$2:$F$900,6,FALSE))</f>
      </c>
      <c r="H19" s="118">
        <f>IF($C19="","",VLOOKUP((((INT(($C19-1)/2))*2)+1),'学校番号'!$A$2:$D$900,3,FALSE))</f>
      </c>
      <c r="I19" s="119">
        <f>IF($C19="","",VLOOKUP((((INT(($C19-1)/2))*2)+1),'学校番号'!$A$2:$E$900,5,FALSE))</f>
      </c>
      <c r="J19" s="118">
        <f>IF($C19="","",VLOOKUP((((INT(($C19-1)/2))*2)+1),'学校番号'!$A$2:$D$900,4,FALSE))</f>
      </c>
      <c r="K19" s="120">
        <f t="shared" si="4"/>
      </c>
      <c r="L19" s="67"/>
      <c r="M19" s="121">
        <f t="shared" si="5"/>
      </c>
      <c r="N19" s="47"/>
      <c r="O19" s="57"/>
      <c r="P19" s="122">
        <f t="shared" si="6"/>
      </c>
      <c r="Q19" s="49"/>
      <c r="R19" s="48"/>
      <c r="S19" s="123">
        <f t="shared" si="0"/>
      </c>
      <c r="T19" s="124">
        <f t="shared" si="1"/>
      </c>
      <c r="U19" s="27"/>
      <c r="W19" s="17" t="s">
        <v>88</v>
      </c>
      <c r="X19" s="15" t="s">
        <v>89</v>
      </c>
      <c r="AE19" s="10">
        <f ca="1" t="shared" si="2"/>
        <v>0.29117506278060823</v>
      </c>
      <c r="AF19"/>
      <c r="AG19" s="42"/>
      <c r="AJ19" s="10">
        <f t="shared" si="3"/>
        <v>0</v>
      </c>
    </row>
    <row r="20" spans="1:36" ht="18" customHeight="1" thickBot="1">
      <c r="A20" s="139">
        <v>15</v>
      </c>
      <c r="B20" s="25"/>
      <c r="C20" s="25"/>
      <c r="D20" s="25"/>
      <c r="E20" s="25"/>
      <c r="F20" s="140">
        <f>IF($C20="","",VLOOKUP((((INT(($C20-1)/2))*2)+1),'学校番号'!$A$2:$D$900,2,FALSE))</f>
      </c>
      <c r="G20" s="141">
        <f>IF($C20="","",VLOOKUP((((INT(($C20-1)/2))*2)+1),'学校番号'!$A$2:$F$900,6,FALSE))</f>
      </c>
      <c r="H20" s="142">
        <f>IF($C20="","",VLOOKUP((((INT(($C20-1)/2))*2)+1),'学校番号'!$A$2:$D$900,3,FALSE))</f>
      </c>
      <c r="I20" s="125">
        <f>IF($C20="","",VLOOKUP((((INT(($C20-1)/2))*2)+1),'学校番号'!$A$2:$E$900,5,FALSE))</f>
      </c>
      <c r="J20" s="142">
        <f>IF($C20="","",VLOOKUP((((INT(($C20-1)/2))*2)+1),'学校番号'!$A$2:$D$900,4,FALSE))</f>
      </c>
      <c r="K20" s="143">
        <f t="shared" si="4"/>
      </c>
      <c r="L20" s="67"/>
      <c r="M20" s="126">
        <f t="shared" si="5"/>
      </c>
      <c r="N20" s="50"/>
      <c r="O20" s="58"/>
      <c r="P20" s="127">
        <f t="shared" si="6"/>
      </c>
      <c r="Q20" s="51"/>
      <c r="R20" s="52"/>
      <c r="S20" s="128">
        <f t="shared" si="0"/>
      </c>
      <c r="T20" s="144">
        <f t="shared" si="1"/>
      </c>
      <c r="U20" s="29"/>
      <c r="W20" s="17"/>
      <c r="AE20" s="10">
        <f ca="1" t="shared" si="2"/>
        <v>0.9387228199709847</v>
      </c>
      <c r="AF20"/>
      <c r="AG20" s="42"/>
      <c r="AJ20" s="10">
        <f t="shared" si="3"/>
        <v>0</v>
      </c>
    </row>
    <row r="21" spans="1:36" ht="18" customHeight="1">
      <c r="A21" s="105">
        <v>16</v>
      </c>
      <c r="B21" s="21"/>
      <c r="C21" s="21"/>
      <c r="D21" s="21"/>
      <c r="E21" s="21"/>
      <c r="F21" s="106">
        <f>IF($C21="","",VLOOKUP((((INT(($C21-1)/2))*2)+1),'学校番号'!$A$2:$D$900,2,FALSE))</f>
      </c>
      <c r="G21" s="107">
        <f>IF($C21="","",VLOOKUP((((INT(($C21-1)/2))*2)+1),'学校番号'!$A$2:$F$900,6,FALSE))</f>
      </c>
      <c r="H21" s="108">
        <f>IF($C21="","",VLOOKUP((((INT(($C21-1)/2))*2)+1),'学校番号'!$A$2:$D$900,3,FALSE))</f>
      </c>
      <c r="I21" s="133">
        <f>IF($C21="","",VLOOKUP((((INT(($C21-1)/2))*2)+1),'学校番号'!$A$2:$E$900,5,FALSE))</f>
      </c>
      <c r="J21" s="108">
        <f>IF($C21="","",VLOOKUP((((INT(($C21-1)/2))*2)+1),'学校番号'!$A$2:$D$900,4,FALSE))</f>
      </c>
      <c r="K21" s="110">
        <f t="shared" si="4"/>
      </c>
      <c r="L21" s="68"/>
      <c r="M21" s="135">
        <f t="shared" si="5"/>
      </c>
      <c r="N21" s="53"/>
      <c r="O21" s="59"/>
      <c r="P21" s="136">
        <f t="shared" si="6"/>
      </c>
      <c r="Q21" s="54"/>
      <c r="R21" s="55"/>
      <c r="S21" s="137">
        <f t="shared" si="0"/>
      </c>
      <c r="T21" s="114">
        <f t="shared" si="1"/>
      </c>
      <c r="U21" s="26"/>
      <c r="AF21"/>
      <c r="AG21" s="42"/>
      <c r="AJ21" s="10">
        <f t="shared" si="3"/>
        <v>0</v>
      </c>
    </row>
    <row r="22" spans="1:36" ht="18" customHeight="1">
      <c r="A22" s="115">
        <v>17</v>
      </c>
      <c r="B22" s="22"/>
      <c r="C22" s="22"/>
      <c r="D22" s="22"/>
      <c r="E22" s="22"/>
      <c r="F22" s="116">
        <f>IF($C22="","",VLOOKUP((((INT(($C22-1)/2))*2)+1),'学校番号'!$A$2:$D$900,2,FALSE))</f>
      </c>
      <c r="G22" s="117">
        <f>IF($C22="","",VLOOKUP((((INT(($C22-1)/2))*2)+1),'学校番号'!$A$2:$F$900,6,FALSE))</f>
      </c>
      <c r="H22" s="118">
        <f>IF($C22="","",VLOOKUP((((INT(($C22-1)/2))*2)+1),'学校番号'!$A$2:$D$900,3,FALSE))</f>
      </c>
      <c r="I22" s="119">
        <f>IF($C22="","",VLOOKUP((((INT(($C22-1)/2))*2)+1),'学校番号'!$A$2:$E$900,5,FALSE))</f>
      </c>
      <c r="J22" s="118">
        <f>IF($C22="","",VLOOKUP((((INT(($C22-1)/2))*2)+1),'学校番号'!$A$2:$D$900,4,FALSE))</f>
      </c>
      <c r="K22" s="120">
        <f t="shared" si="4"/>
      </c>
      <c r="L22" s="67"/>
      <c r="M22" s="121">
        <f t="shared" si="5"/>
      </c>
      <c r="N22" s="47"/>
      <c r="O22" s="57"/>
      <c r="P22" s="122">
        <f t="shared" si="6"/>
      </c>
      <c r="Q22" s="49"/>
      <c r="R22" s="48"/>
      <c r="S22" s="123">
        <f t="shared" si="0"/>
      </c>
      <c r="T22" s="124">
        <f t="shared" si="1"/>
      </c>
      <c r="U22" s="27"/>
      <c r="AF22"/>
      <c r="AG22" s="42"/>
      <c r="AJ22" s="10">
        <f t="shared" si="3"/>
        <v>0</v>
      </c>
    </row>
    <row r="23" spans="1:36" ht="18" customHeight="1">
      <c r="A23" s="115">
        <v>18</v>
      </c>
      <c r="B23" s="22"/>
      <c r="C23" s="22"/>
      <c r="D23" s="22"/>
      <c r="E23" s="22"/>
      <c r="F23" s="116">
        <f>IF($C23="","",VLOOKUP((((INT(($C23-1)/2))*2)+1),'学校番号'!$A$2:$D$900,2,FALSE))</f>
      </c>
      <c r="G23" s="117">
        <f>IF($C23="","",VLOOKUP((((INT(($C23-1)/2))*2)+1),'学校番号'!$A$2:$F$900,6,FALSE))</f>
      </c>
      <c r="H23" s="118">
        <f>IF($C23="","",VLOOKUP((((INT(($C23-1)/2))*2)+1),'学校番号'!$A$2:$D$900,3,FALSE))</f>
      </c>
      <c r="I23" s="119">
        <f>IF($C23="","",VLOOKUP((((INT(($C23-1)/2))*2)+1),'学校番号'!$A$2:$E$900,5,FALSE))</f>
      </c>
      <c r="J23" s="118">
        <f>IF($C23="","",VLOOKUP((((INT(($C23-1)/2))*2)+1),'学校番号'!$A$2:$D$900,4,FALSE))</f>
      </c>
      <c r="K23" s="120">
        <f t="shared" si="4"/>
      </c>
      <c r="L23" s="67"/>
      <c r="M23" s="121">
        <f t="shared" si="5"/>
      </c>
      <c r="N23" s="47"/>
      <c r="O23" s="57"/>
      <c r="P23" s="122">
        <f t="shared" si="6"/>
      </c>
      <c r="Q23" s="49"/>
      <c r="R23" s="48"/>
      <c r="S23" s="123">
        <f t="shared" si="0"/>
      </c>
      <c r="T23" s="124">
        <f t="shared" si="1"/>
      </c>
      <c r="U23" s="27"/>
      <c r="AF23"/>
      <c r="AG23"/>
      <c r="AJ23" s="10">
        <f t="shared" si="3"/>
        <v>0</v>
      </c>
    </row>
    <row r="24" spans="1:36" ht="18" customHeight="1">
      <c r="A24" s="115">
        <v>19</v>
      </c>
      <c r="B24" s="22"/>
      <c r="C24" s="22"/>
      <c r="D24" s="22"/>
      <c r="E24" s="22"/>
      <c r="F24" s="116">
        <f>IF($C24="","",VLOOKUP((((INT(($C24-1)/2))*2)+1),'学校番号'!$A$2:$D$900,2,FALSE))</f>
      </c>
      <c r="G24" s="117">
        <f>IF($C24="","",VLOOKUP((((INT(($C24-1)/2))*2)+1),'学校番号'!$A$2:$F$900,6,FALSE))</f>
      </c>
      <c r="H24" s="118">
        <f>IF($C24="","",VLOOKUP((((INT(($C24-1)/2))*2)+1),'学校番号'!$A$2:$D$900,3,FALSE))</f>
      </c>
      <c r="I24" s="119">
        <f>IF($C24="","",VLOOKUP((((INT(($C24-1)/2))*2)+1),'学校番号'!$A$2:$E$900,5,FALSE))</f>
      </c>
      <c r="J24" s="118">
        <f>IF($C24="","",VLOOKUP((((INT(($C24-1)/2))*2)+1),'学校番号'!$A$2:$D$900,4,FALSE))</f>
      </c>
      <c r="K24" s="120">
        <f t="shared" si="4"/>
      </c>
      <c r="L24" s="67"/>
      <c r="M24" s="121">
        <f t="shared" si="5"/>
      </c>
      <c r="N24" s="47"/>
      <c r="O24" s="57"/>
      <c r="P24" s="122">
        <f t="shared" si="6"/>
      </c>
      <c r="Q24" s="49"/>
      <c r="R24" s="48"/>
      <c r="S24" s="123">
        <f t="shared" si="0"/>
      </c>
      <c r="T24" s="124">
        <f t="shared" si="1"/>
      </c>
      <c r="U24" s="27"/>
      <c r="AF24" s="164"/>
      <c r="AG24" s="42">
        <v>60104</v>
      </c>
      <c r="AH24" s="10">
        <f aca="true" t="shared" si="7" ref="AH24:AH33">COUNTIF($R$6:$R$35,AF24)</f>
        <v>0</v>
      </c>
      <c r="AI24" s="10">
        <f aca="true" t="shared" si="8" ref="AI24:AI33">IF(AH24&lt;4,0,IF(AH24&gt;6,2,1))</f>
        <v>0</v>
      </c>
      <c r="AJ24" s="10">
        <f t="shared" si="3"/>
        <v>0</v>
      </c>
    </row>
    <row r="25" spans="1:36" ht="18" customHeight="1" thickBot="1">
      <c r="A25" s="139">
        <v>20</v>
      </c>
      <c r="B25" s="25"/>
      <c r="C25" s="25"/>
      <c r="D25" s="25"/>
      <c r="E25" s="25"/>
      <c r="F25" s="140">
        <f>IF($C25="","",VLOOKUP((((INT(($C25-1)/2))*2)+1),'学校番号'!$A$2:$D$900,2,FALSE))</f>
      </c>
      <c r="G25" s="141">
        <f>IF($C25="","",VLOOKUP((((INT(($C25-1)/2))*2)+1),'学校番号'!$A$2:$F$900,6,FALSE))</f>
      </c>
      <c r="H25" s="142">
        <f>IF($C25="","",VLOOKUP((((INT(($C25-1)/2))*2)+1),'学校番号'!$A$2:$D$900,3,FALSE))</f>
      </c>
      <c r="I25" s="125">
        <f>IF($C25="","",VLOOKUP((((INT(($C25-1)/2))*2)+1),'学校番号'!$A$2:$E$900,5,FALSE))</f>
      </c>
      <c r="J25" s="142">
        <f>IF($C25="","",VLOOKUP((((INT(($C25-1)/2))*2)+1),'学校番号'!$A$2:$D$900,4,FALSE))</f>
      </c>
      <c r="K25" s="143">
        <f t="shared" si="4"/>
      </c>
      <c r="L25" s="69"/>
      <c r="M25" s="126">
        <f t="shared" si="5"/>
      </c>
      <c r="N25" s="50"/>
      <c r="O25" s="58"/>
      <c r="P25" s="127">
        <f t="shared" si="6"/>
      </c>
      <c r="Q25" s="51"/>
      <c r="R25" s="52"/>
      <c r="S25" s="128">
        <f t="shared" si="0"/>
      </c>
      <c r="T25" s="144">
        <f t="shared" si="1"/>
      </c>
      <c r="U25" s="29"/>
      <c r="AF25" s="163"/>
      <c r="AG25" s="42">
        <v>60104</v>
      </c>
      <c r="AH25" s="10">
        <f t="shared" si="7"/>
        <v>0</v>
      </c>
      <c r="AI25" s="10">
        <f t="shared" si="8"/>
        <v>0</v>
      </c>
      <c r="AJ25" s="10">
        <f t="shared" si="3"/>
        <v>0</v>
      </c>
    </row>
    <row r="26" spans="1:36" ht="18" customHeight="1">
      <c r="A26" s="105">
        <v>21</v>
      </c>
      <c r="B26" s="21"/>
      <c r="C26" s="21"/>
      <c r="D26" s="21"/>
      <c r="E26" s="21"/>
      <c r="F26" s="106">
        <f>IF($C26="","",VLOOKUP((((INT(($C26-1)/2))*2)+1),'学校番号'!$A$2:$D$900,2,FALSE))</f>
      </c>
      <c r="G26" s="107">
        <f>IF($C26="","",VLOOKUP((((INT(($C26-1)/2))*2)+1),'学校番号'!$A$2:$F$900,6,FALSE))</f>
      </c>
      <c r="H26" s="108">
        <f>IF($C26="","",VLOOKUP((((INT(($C26-1)/2))*2)+1),'学校番号'!$A$2:$D$900,3,FALSE))</f>
      </c>
      <c r="I26" s="133">
        <f>IF($C26="","",VLOOKUP((((INT(($C26-1)/2))*2)+1),'学校番号'!$A$2:$E$900,5,FALSE))</f>
      </c>
      <c r="J26" s="108">
        <f>IF($C26="","",VLOOKUP((((INT(($C26-1)/2))*2)+1),'学校番号'!$A$2:$D$900,4,FALSE))</f>
      </c>
      <c r="K26" s="110">
        <f t="shared" si="4"/>
      </c>
      <c r="L26" s="66"/>
      <c r="M26" s="135">
        <f t="shared" si="5"/>
      </c>
      <c r="N26" s="53"/>
      <c r="O26" s="59"/>
      <c r="P26" s="136">
        <f t="shared" si="6"/>
      </c>
      <c r="Q26" s="54"/>
      <c r="R26" s="55"/>
      <c r="S26" s="137">
        <f t="shared" si="0"/>
      </c>
      <c r="T26" s="114">
        <f t="shared" si="1"/>
      </c>
      <c r="U26" s="26"/>
      <c r="AF26" s="163"/>
      <c r="AG26" s="42">
        <v>60104</v>
      </c>
      <c r="AH26" s="10">
        <f t="shared" si="7"/>
        <v>0</v>
      </c>
      <c r="AI26" s="10">
        <f t="shared" si="8"/>
        <v>0</v>
      </c>
      <c r="AJ26" s="10">
        <f t="shared" si="3"/>
        <v>0</v>
      </c>
    </row>
    <row r="27" spans="1:36" ht="18" customHeight="1">
      <c r="A27" s="115">
        <v>22</v>
      </c>
      <c r="B27" s="22"/>
      <c r="C27" s="22"/>
      <c r="D27" s="22"/>
      <c r="E27" s="22"/>
      <c r="F27" s="116">
        <f>IF($C27="","",VLOOKUP((((INT(($C27-1)/2))*2)+1),'学校番号'!$A$2:$D$900,2,FALSE))</f>
      </c>
      <c r="G27" s="117">
        <f>IF($C27="","",VLOOKUP((((INT(($C27-1)/2))*2)+1),'学校番号'!$A$2:$F$900,6,FALSE))</f>
      </c>
      <c r="H27" s="118">
        <f>IF($C27="","",VLOOKUP((((INT(($C27-1)/2))*2)+1),'学校番号'!$A$2:$D$900,3,FALSE))</f>
      </c>
      <c r="I27" s="119">
        <f>IF($C27="","",VLOOKUP((((INT(($C27-1)/2))*2)+1),'学校番号'!$A$2:$E$900,5,FALSE))</f>
      </c>
      <c r="J27" s="118">
        <f>IF($C27="","",VLOOKUP((((INT(($C27-1)/2))*2)+1),'学校番号'!$A$2:$D$900,4,FALSE))</f>
      </c>
      <c r="K27" s="120">
        <f t="shared" si="4"/>
      </c>
      <c r="L27" s="67"/>
      <c r="M27" s="121">
        <f t="shared" si="5"/>
      </c>
      <c r="N27" s="47"/>
      <c r="O27" s="57"/>
      <c r="P27" s="122">
        <f t="shared" si="6"/>
      </c>
      <c r="Q27" s="49"/>
      <c r="R27" s="48"/>
      <c r="S27" s="123">
        <f t="shared" si="0"/>
      </c>
      <c r="T27" s="124">
        <f t="shared" si="1"/>
      </c>
      <c r="U27" s="27"/>
      <c r="AF27" s="163"/>
      <c r="AG27" s="42">
        <v>60104</v>
      </c>
      <c r="AH27" s="10">
        <f t="shared" si="7"/>
        <v>0</v>
      </c>
      <c r="AI27" s="10">
        <f t="shared" si="8"/>
        <v>0</v>
      </c>
      <c r="AJ27" s="10">
        <f t="shared" si="3"/>
        <v>0</v>
      </c>
    </row>
    <row r="28" spans="1:36" ht="18" customHeight="1">
      <c r="A28" s="115">
        <v>23</v>
      </c>
      <c r="B28" s="22"/>
      <c r="C28" s="22"/>
      <c r="D28" s="22"/>
      <c r="E28" s="22"/>
      <c r="F28" s="116">
        <f>IF($C28="","",VLOOKUP((((INT(($C28-1)/2))*2)+1),'学校番号'!$A$2:$D$900,2,FALSE))</f>
      </c>
      <c r="G28" s="117">
        <f>IF($C28="","",VLOOKUP((((INT(($C28-1)/2))*2)+1),'学校番号'!$A$2:$F$900,6,FALSE))</f>
      </c>
      <c r="H28" s="118">
        <f>IF($C28="","",VLOOKUP((((INT(($C28-1)/2))*2)+1),'学校番号'!$A$2:$D$900,3,FALSE))</f>
      </c>
      <c r="I28" s="119">
        <f>IF($C28="","",VLOOKUP((((INT(($C28-1)/2))*2)+1),'学校番号'!$A$2:$E$900,5,FALSE))</f>
      </c>
      <c r="J28" s="118">
        <f>IF($C28="","",VLOOKUP((((INT(($C28-1)/2))*2)+1),'学校番号'!$A$2:$D$900,4,FALSE))</f>
      </c>
      <c r="K28" s="120">
        <f t="shared" si="4"/>
      </c>
      <c r="L28" s="67"/>
      <c r="M28" s="121">
        <f t="shared" si="5"/>
      </c>
      <c r="N28" s="47"/>
      <c r="O28" s="57"/>
      <c r="P28" s="122">
        <f t="shared" si="6"/>
      </c>
      <c r="Q28" s="49"/>
      <c r="R28" s="48"/>
      <c r="S28" s="123">
        <f t="shared" si="0"/>
      </c>
      <c r="T28" s="124">
        <f t="shared" si="1"/>
      </c>
      <c r="U28" s="27"/>
      <c r="AF28" s="163"/>
      <c r="AG28" s="42">
        <v>60104</v>
      </c>
      <c r="AH28" s="10">
        <f t="shared" si="7"/>
        <v>0</v>
      </c>
      <c r="AI28" s="10">
        <f t="shared" si="8"/>
        <v>0</v>
      </c>
      <c r="AJ28" s="10">
        <f t="shared" si="3"/>
        <v>0</v>
      </c>
    </row>
    <row r="29" spans="1:36" ht="18" customHeight="1">
      <c r="A29" s="115">
        <v>24</v>
      </c>
      <c r="B29" s="22"/>
      <c r="C29" s="22"/>
      <c r="D29" s="22"/>
      <c r="E29" s="22"/>
      <c r="F29" s="116">
        <f>IF($C29="","",VLOOKUP((((INT(($C29-1)/2))*2)+1),'学校番号'!$A$2:$D$900,2,FALSE))</f>
      </c>
      <c r="G29" s="117">
        <f>IF($C29="","",VLOOKUP((((INT(($C29-1)/2))*2)+1),'学校番号'!$A$2:$F$900,6,FALSE))</f>
      </c>
      <c r="H29" s="118">
        <f>IF($C29="","",VLOOKUP((((INT(($C29-1)/2))*2)+1),'学校番号'!$A$2:$D$900,3,FALSE))</f>
      </c>
      <c r="I29" s="119">
        <f>IF($C29="","",VLOOKUP((((INT(($C29-1)/2))*2)+1),'学校番号'!$A$2:$E$900,5,FALSE))</f>
      </c>
      <c r="J29" s="118">
        <f>IF($C29="","",VLOOKUP((((INT(($C29-1)/2))*2)+1),'学校番号'!$A$2:$D$900,4,FALSE))</f>
      </c>
      <c r="K29" s="120">
        <f t="shared" si="4"/>
      </c>
      <c r="L29" s="67"/>
      <c r="M29" s="121">
        <f t="shared" si="5"/>
      </c>
      <c r="N29" s="47"/>
      <c r="O29" s="57"/>
      <c r="P29" s="122">
        <f t="shared" si="6"/>
      </c>
      <c r="Q29" s="49"/>
      <c r="R29" s="48"/>
      <c r="S29" s="123">
        <f t="shared" si="0"/>
      </c>
      <c r="T29" s="124">
        <f t="shared" si="1"/>
      </c>
      <c r="U29" s="27"/>
      <c r="AF29" s="164"/>
      <c r="AG29" s="42">
        <v>60100</v>
      </c>
      <c r="AH29" s="10">
        <f t="shared" si="7"/>
        <v>0</v>
      </c>
      <c r="AI29" s="10">
        <f t="shared" si="8"/>
        <v>0</v>
      </c>
      <c r="AJ29" s="10">
        <f t="shared" si="3"/>
        <v>0</v>
      </c>
    </row>
    <row r="30" spans="1:36" ht="18" customHeight="1" thickBot="1">
      <c r="A30" s="139">
        <v>25</v>
      </c>
      <c r="B30" s="25"/>
      <c r="C30" s="25"/>
      <c r="D30" s="25"/>
      <c r="E30" s="25"/>
      <c r="F30" s="140">
        <f>IF($C30="","",VLOOKUP((((INT(($C30-1)/2))*2)+1),'学校番号'!$A$2:$D$900,2,FALSE))</f>
      </c>
      <c r="G30" s="141">
        <f>IF($C30="","",VLOOKUP((((INT(($C30-1)/2))*2)+1),'学校番号'!$A$2:$F$900,6,FALSE))</f>
      </c>
      <c r="H30" s="142">
        <f>IF($C30="","",VLOOKUP((((INT(($C30-1)/2))*2)+1),'学校番号'!$A$2:$D$900,3,FALSE))</f>
      </c>
      <c r="I30" s="125">
        <f>IF($C30="","",VLOOKUP((((INT(($C30-1)/2))*2)+1),'学校番号'!$A$2:$E$900,5,FALSE))</f>
      </c>
      <c r="J30" s="142">
        <f>IF($C30="","",VLOOKUP((((INT(($C30-1)/2))*2)+1),'学校番号'!$A$2:$D$900,4,FALSE))</f>
      </c>
      <c r="K30" s="143">
        <f t="shared" si="4"/>
      </c>
      <c r="L30" s="67"/>
      <c r="M30" s="126">
        <f t="shared" si="5"/>
      </c>
      <c r="N30" s="50"/>
      <c r="O30" s="58"/>
      <c r="P30" s="127">
        <f t="shared" si="6"/>
      </c>
      <c r="Q30" s="51"/>
      <c r="R30" s="52"/>
      <c r="S30" s="128">
        <f t="shared" si="0"/>
      </c>
      <c r="T30" s="144">
        <f t="shared" si="1"/>
      </c>
      <c r="U30" s="29"/>
      <c r="AF30" s="163"/>
      <c r="AG30" s="42">
        <v>60100</v>
      </c>
      <c r="AH30" s="10">
        <f t="shared" si="7"/>
        <v>0</v>
      </c>
      <c r="AI30" s="10">
        <f t="shared" si="8"/>
        <v>0</v>
      </c>
      <c r="AJ30" s="10">
        <f t="shared" si="3"/>
        <v>0</v>
      </c>
    </row>
    <row r="31" spans="1:36" ht="18" customHeight="1">
      <c r="A31" s="105">
        <v>26</v>
      </c>
      <c r="B31" s="21"/>
      <c r="C31" s="21"/>
      <c r="D31" s="21"/>
      <c r="E31" s="21"/>
      <c r="F31" s="106">
        <f>IF($C31="","",VLOOKUP((((INT(($C31-1)/2))*2)+1),'学校番号'!$A$2:$D$900,2,FALSE))</f>
      </c>
      <c r="G31" s="107">
        <f>IF($C31="","",VLOOKUP((((INT(($C31-1)/2))*2)+1),'学校番号'!$A$2:$F$900,6,FALSE))</f>
      </c>
      <c r="H31" s="108">
        <f>IF($C31="","",VLOOKUP((((INT(($C31-1)/2))*2)+1),'学校番号'!$A$2:$D$900,3,FALSE))</f>
      </c>
      <c r="I31" s="133">
        <f>IF($C31="","",VLOOKUP((((INT(($C31-1)/2))*2)+1),'学校番号'!$A$2:$E$900,5,FALSE))</f>
      </c>
      <c r="J31" s="108">
        <f>IF($C31="","",VLOOKUP((((INT(($C31-1)/2))*2)+1),'学校番号'!$A$2:$D$900,4,FALSE))</f>
      </c>
      <c r="K31" s="110">
        <f t="shared" si="4"/>
      </c>
      <c r="L31" s="68"/>
      <c r="M31" s="135">
        <f t="shared" si="5"/>
      </c>
      <c r="N31" s="53"/>
      <c r="O31" s="59"/>
      <c r="P31" s="136">
        <f t="shared" si="6"/>
      </c>
      <c r="Q31" s="54"/>
      <c r="R31" s="55"/>
      <c r="S31" s="137">
        <f t="shared" si="0"/>
      </c>
      <c r="T31" s="114">
        <f t="shared" si="1"/>
      </c>
      <c r="U31" s="26"/>
      <c r="AF31" s="163"/>
      <c r="AG31" s="42">
        <v>60100</v>
      </c>
      <c r="AH31" s="10">
        <f t="shared" si="7"/>
        <v>0</v>
      </c>
      <c r="AI31" s="10">
        <f t="shared" si="8"/>
        <v>0</v>
      </c>
      <c r="AJ31" s="10">
        <f t="shared" si="3"/>
        <v>0</v>
      </c>
    </row>
    <row r="32" spans="1:36" ht="18" customHeight="1">
      <c r="A32" s="115">
        <v>27</v>
      </c>
      <c r="B32" s="22"/>
      <c r="C32" s="22"/>
      <c r="D32" s="22"/>
      <c r="E32" s="22"/>
      <c r="F32" s="116">
        <f>IF($C32="","",VLOOKUP((((INT(($C32-1)/2))*2)+1),'学校番号'!$A$2:$D$900,2,FALSE))</f>
      </c>
      <c r="G32" s="117">
        <f>IF($C32="","",VLOOKUP((((INT(($C32-1)/2))*2)+1),'学校番号'!$A$2:$F$900,6,FALSE))</f>
      </c>
      <c r="H32" s="118">
        <f>IF($C32="","",VLOOKUP((((INT(($C32-1)/2))*2)+1),'学校番号'!$A$2:$D$900,3,FALSE))</f>
      </c>
      <c r="I32" s="119">
        <f>IF($C32="","",VLOOKUP((((INT(($C32-1)/2))*2)+1),'学校番号'!$A$2:$E$900,5,FALSE))</f>
      </c>
      <c r="J32" s="118">
        <f>IF($C32="","",VLOOKUP((((INT(($C32-1)/2))*2)+1),'学校番号'!$A$2:$D$900,4,FALSE))</f>
      </c>
      <c r="K32" s="120">
        <f t="shared" si="4"/>
      </c>
      <c r="L32" s="67"/>
      <c r="M32" s="121">
        <f t="shared" si="5"/>
      </c>
      <c r="N32" s="47"/>
      <c r="O32" s="57"/>
      <c r="P32" s="122">
        <f t="shared" si="6"/>
      </c>
      <c r="Q32" s="49"/>
      <c r="R32" s="48"/>
      <c r="S32" s="123">
        <f t="shared" si="0"/>
      </c>
      <c r="T32" s="124">
        <f t="shared" si="1"/>
      </c>
      <c r="U32" s="27"/>
      <c r="AF32" s="163"/>
      <c r="AG32" s="42">
        <v>60100</v>
      </c>
      <c r="AH32" s="10">
        <f t="shared" si="7"/>
        <v>0</v>
      </c>
      <c r="AI32" s="10">
        <f t="shared" si="8"/>
        <v>0</v>
      </c>
      <c r="AJ32" s="10">
        <f t="shared" si="3"/>
        <v>0</v>
      </c>
    </row>
    <row r="33" spans="1:36" ht="18" customHeight="1">
      <c r="A33" s="115">
        <v>28</v>
      </c>
      <c r="B33" s="22"/>
      <c r="C33" s="22"/>
      <c r="D33" s="22"/>
      <c r="E33" s="22"/>
      <c r="F33" s="116">
        <f>IF($C33="","",VLOOKUP((((INT(($C33-1)/2))*2)+1),'学校番号'!$A$2:$D$900,2,FALSE))</f>
      </c>
      <c r="G33" s="117">
        <f>IF($C33="","",VLOOKUP((((INT(($C33-1)/2))*2)+1),'学校番号'!$A$2:$F$900,6,FALSE))</f>
      </c>
      <c r="H33" s="118">
        <f>IF($C33="","",VLOOKUP((((INT(($C33-1)/2))*2)+1),'学校番号'!$A$2:$D$900,3,FALSE))</f>
      </c>
      <c r="I33" s="119">
        <f>IF($C33="","",VLOOKUP((((INT(($C33-1)/2))*2)+1),'学校番号'!$A$2:$E$900,5,FALSE))</f>
      </c>
      <c r="J33" s="118">
        <f>IF($C33="","",VLOOKUP((((INT(($C33-1)/2))*2)+1),'学校番号'!$A$2:$D$900,4,FALSE))</f>
      </c>
      <c r="K33" s="120">
        <f t="shared" si="4"/>
      </c>
      <c r="L33" s="67"/>
      <c r="M33" s="121">
        <f t="shared" si="5"/>
      </c>
      <c r="N33" s="47"/>
      <c r="O33" s="57"/>
      <c r="P33" s="122">
        <f t="shared" si="6"/>
      </c>
      <c r="Q33" s="49"/>
      <c r="R33" s="48"/>
      <c r="S33" s="123">
        <f t="shared" si="0"/>
      </c>
      <c r="T33" s="124">
        <f t="shared" si="1"/>
      </c>
      <c r="U33" s="27"/>
      <c r="AF33" s="163"/>
      <c r="AG33" s="42">
        <v>60100</v>
      </c>
      <c r="AH33" s="10">
        <f t="shared" si="7"/>
        <v>0</v>
      </c>
      <c r="AI33" s="10">
        <f t="shared" si="8"/>
        <v>0</v>
      </c>
      <c r="AJ33" s="10">
        <f t="shared" si="3"/>
        <v>0</v>
      </c>
    </row>
    <row r="34" spans="1:36" ht="18" customHeight="1">
      <c r="A34" s="115">
        <v>29</v>
      </c>
      <c r="B34" s="22"/>
      <c r="C34" s="22"/>
      <c r="D34" s="22"/>
      <c r="E34" s="22"/>
      <c r="F34" s="116">
        <f>IF($C34="","",VLOOKUP((((INT(($C34-1)/2))*2)+1),'学校番号'!$A$2:$D$900,2,FALSE))</f>
      </c>
      <c r="G34" s="117">
        <f>IF($C34="","",VLOOKUP((((INT(($C34-1)/2))*2)+1),'学校番号'!$A$2:$F$900,6,FALSE))</f>
      </c>
      <c r="H34" s="118">
        <f>IF($C34="","",VLOOKUP((((INT(($C34-1)/2))*2)+1),'学校番号'!$A$2:$D$900,3,FALSE))</f>
      </c>
      <c r="I34" s="119">
        <f>IF($C34="","",VLOOKUP((((INT(($C34-1)/2))*2)+1),'学校番号'!$A$2:$E$900,5,FALSE))</f>
      </c>
      <c r="J34" s="118">
        <f>IF($C34="","",VLOOKUP((((INT(($C34-1)/2))*2)+1),'学校番号'!$A$2:$D$900,4,FALSE))</f>
      </c>
      <c r="K34" s="120">
        <f t="shared" si="4"/>
      </c>
      <c r="L34" s="67"/>
      <c r="M34" s="121">
        <f t="shared" si="5"/>
      </c>
      <c r="N34" s="47"/>
      <c r="O34" s="57"/>
      <c r="P34" s="122">
        <f t="shared" si="6"/>
      </c>
      <c r="Q34" s="49"/>
      <c r="R34" s="48"/>
      <c r="S34" s="123">
        <f t="shared" si="0"/>
      </c>
      <c r="T34" s="124">
        <f t="shared" si="1"/>
      </c>
      <c r="U34" s="27"/>
      <c r="AJ34" s="10">
        <f t="shared" si="3"/>
        <v>0</v>
      </c>
    </row>
    <row r="35" spans="1:36" ht="18" customHeight="1" thickBot="1">
      <c r="A35" s="139">
        <v>30</v>
      </c>
      <c r="B35" s="25"/>
      <c r="C35" s="25"/>
      <c r="D35" s="25"/>
      <c r="E35" s="25"/>
      <c r="F35" s="140">
        <f>IF($C35="","",VLOOKUP((((INT(($C35-1)/2))*2)+1),'学校番号'!$A$2:$D$900,2,FALSE))</f>
      </c>
      <c r="G35" s="141">
        <f>IF($C35="","",VLOOKUP((((INT(($C35-1)/2))*2)+1),'学校番号'!$A$2:$F$900,6,FALSE))</f>
      </c>
      <c r="H35" s="142">
        <f>IF($C35="","",VLOOKUP((((INT(($C35-1)/2))*2)+1),'学校番号'!$A$2:$D$900,3,FALSE))</f>
      </c>
      <c r="I35" s="125">
        <f>IF($C35="","",VLOOKUP((((INT(($C35-1)/2))*2)+1),'学校番号'!$A$2:$E$900,5,FALSE))</f>
      </c>
      <c r="J35" s="142">
        <f>IF($C35="","",VLOOKUP((((INT(($C35-1)/2))*2)+1),'学校番号'!$A$2:$D$900,4,FALSE))</f>
      </c>
      <c r="K35" s="143">
        <f t="shared" si="4"/>
      </c>
      <c r="L35" s="69"/>
      <c r="M35" s="126">
        <f t="shared" si="5"/>
      </c>
      <c r="N35" s="50"/>
      <c r="O35" s="58"/>
      <c r="P35" s="127">
        <f t="shared" si="6"/>
      </c>
      <c r="Q35" s="51"/>
      <c r="R35" s="52"/>
      <c r="S35" s="128">
        <f t="shared" si="0"/>
      </c>
      <c r="T35" s="144">
        <f t="shared" si="1"/>
      </c>
      <c r="U35" s="29"/>
      <c r="AJ35" s="10">
        <f t="shared" si="3"/>
        <v>0</v>
      </c>
    </row>
    <row r="36" spans="1:21" ht="18" customHeight="1">
      <c r="A36" s="171" t="s">
        <v>60</v>
      </c>
      <c r="B36" s="171"/>
      <c r="C36" s="171"/>
      <c r="D36" s="171"/>
      <c r="E36" s="145"/>
      <c r="F36" s="145"/>
      <c r="G36" s="145"/>
      <c r="H36" s="145"/>
      <c r="I36" s="145"/>
      <c r="J36" s="145"/>
      <c r="K36" s="145"/>
      <c r="L36" s="146"/>
      <c r="M36" s="146"/>
      <c r="N36" s="146"/>
      <c r="O36" s="146"/>
      <c r="P36" s="146"/>
      <c r="Q36" s="146"/>
      <c r="R36" s="146"/>
      <c r="S36" s="146"/>
      <c r="T36" s="146"/>
      <c r="U36" s="83"/>
    </row>
    <row r="37" spans="1:21" ht="18" customHeight="1">
      <c r="A37" s="191" t="s">
        <v>59</v>
      </c>
      <c r="B37" s="192"/>
      <c r="C37" s="147" t="s">
        <v>13</v>
      </c>
      <c r="D37" s="147" t="s">
        <v>14</v>
      </c>
      <c r="E37" s="83"/>
      <c r="F37" s="83"/>
      <c r="G37" s="83"/>
      <c r="H37" s="83"/>
      <c r="I37" s="83"/>
      <c r="J37" s="83"/>
      <c r="K37" s="83"/>
      <c r="L37" s="179" t="s">
        <v>53</v>
      </c>
      <c r="M37" s="179"/>
      <c r="N37" s="179"/>
      <c r="O37" s="181"/>
      <c r="P37" s="181"/>
      <c r="Q37" s="182"/>
      <c r="R37" s="182"/>
      <c r="S37" s="182"/>
      <c r="T37" s="182"/>
      <c r="U37" s="182"/>
    </row>
    <row r="38" spans="1:21" ht="18" customHeight="1">
      <c r="A38" s="189" t="s">
        <v>58</v>
      </c>
      <c r="B38" s="190"/>
      <c r="C38" s="148"/>
      <c r="D38" s="149">
        <f>C38*300</f>
        <v>0</v>
      </c>
      <c r="E38" s="83"/>
      <c r="F38" s="83"/>
      <c r="G38" s="83"/>
      <c r="H38" s="83"/>
      <c r="I38" s="83"/>
      <c r="J38" s="83"/>
      <c r="K38" s="83"/>
      <c r="L38" s="179" t="s">
        <v>54</v>
      </c>
      <c r="M38" s="179"/>
      <c r="N38" s="179"/>
      <c r="O38" s="180"/>
      <c r="P38" s="180"/>
      <c r="Q38" s="180"/>
      <c r="R38" s="180"/>
      <c r="S38" s="30"/>
      <c r="T38" s="30"/>
      <c r="U38" s="150"/>
    </row>
    <row r="39" spans="1:21" ht="18" customHeight="1">
      <c r="A39" s="189"/>
      <c r="B39" s="190"/>
      <c r="C39" s="148"/>
      <c r="D39" s="149"/>
      <c r="E39" s="151"/>
      <c r="F39" s="83"/>
      <c r="G39" s="83"/>
      <c r="H39" s="83"/>
      <c r="I39" s="83"/>
      <c r="J39" s="83"/>
      <c r="K39" s="83"/>
      <c r="L39" s="179" t="s">
        <v>55</v>
      </c>
      <c r="M39" s="179"/>
      <c r="N39" s="179"/>
      <c r="O39" s="180"/>
      <c r="P39" s="180"/>
      <c r="Q39" s="180"/>
      <c r="R39" s="180"/>
      <c r="S39" s="30"/>
      <c r="T39" s="30"/>
      <c r="U39" s="152"/>
    </row>
    <row r="40" spans="1:21" ht="18" customHeight="1">
      <c r="A40" s="189" t="s">
        <v>16</v>
      </c>
      <c r="B40" s="190"/>
      <c r="C40" s="148"/>
      <c r="D40" s="149">
        <f>C40*1000</f>
        <v>0</v>
      </c>
      <c r="E40" s="151"/>
      <c r="F40" s="83"/>
      <c r="G40" s="83"/>
      <c r="H40" s="83"/>
      <c r="I40" s="83"/>
      <c r="J40" s="83"/>
      <c r="K40" s="83"/>
      <c r="L40" s="179" t="s">
        <v>83</v>
      </c>
      <c r="M40" s="179"/>
      <c r="N40" s="179"/>
      <c r="O40" s="172"/>
      <c r="P40" s="172"/>
      <c r="Q40" s="173"/>
      <c r="R40" s="173"/>
      <c r="S40" s="173"/>
      <c r="T40" s="173"/>
      <c r="U40" s="173"/>
    </row>
    <row r="41" spans="1:21" ht="18" customHeight="1">
      <c r="A41" s="168" t="s">
        <v>15</v>
      </c>
      <c r="B41" s="169"/>
      <c r="C41" s="170"/>
      <c r="D41" s="149">
        <f>SUM(D38:D40)</f>
        <v>0</v>
      </c>
      <c r="E41" s="151"/>
      <c r="F41" s="83"/>
      <c r="G41" s="83"/>
      <c r="H41" s="83"/>
      <c r="I41" s="83"/>
      <c r="J41" s="83"/>
      <c r="K41" s="83"/>
      <c r="L41" s="179" t="s">
        <v>84</v>
      </c>
      <c r="M41" s="179"/>
      <c r="N41" s="179"/>
      <c r="O41" s="172"/>
      <c r="P41" s="172"/>
      <c r="Q41" s="173"/>
      <c r="R41" s="173"/>
      <c r="S41" s="173"/>
      <c r="T41" s="173"/>
      <c r="U41" s="173"/>
    </row>
    <row r="42" spans="1:21" ht="18" customHeight="1">
      <c r="A42" s="153"/>
      <c r="B42" s="153"/>
      <c r="C42" s="151"/>
      <c r="D42" s="151"/>
      <c r="E42" s="151"/>
      <c r="F42" s="83"/>
      <c r="G42" s="83"/>
      <c r="H42" s="83"/>
      <c r="I42" s="83"/>
      <c r="J42" s="83"/>
      <c r="K42" s="83"/>
      <c r="L42" s="186"/>
      <c r="M42" s="186"/>
      <c r="N42" s="186"/>
      <c r="O42" s="185"/>
      <c r="P42" s="185"/>
      <c r="Q42" s="185"/>
      <c r="R42" s="185"/>
      <c r="S42" s="161"/>
      <c r="T42" s="161"/>
      <c r="U42" s="162"/>
    </row>
    <row r="43" spans="1:21" ht="8.25" customHeight="1">
      <c r="A43" s="145"/>
      <c r="B43" s="145"/>
      <c r="C43" s="151"/>
      <c r="D43" s="151"/>
      <c r="E43" s="151"/>
      <c r="F43" s="83"/>
      <c r="G43" s="83"/>
      <c r="H43" s="83"/>
      <c r="I43" s="83"/>
      <c r="J43" s="83"/>
      <c r="K43" s="83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ht="30.75" customHeight="1">
      <c r="A44" s="145"/>
      <c r="B44" s="145"/>
      <c r="C44" s="151"/>
      <c r="D44" s="151"/>
      <c r="E44" s="151"/>
      <c r="F44" s="83"/>
      <c r="G44" s="83"/>
      <c r="H44" s="83"/>
      <c r="I44" s="83"/>
      <c r="J44" s="83"/>
      <c r="K44" s="83"/>
      <c r="L44" s="85"/>
      <c r="M44" s="85"/>
      <c r="N44" s="85"/>
      <c r="O44" s="183"/>
      <c r="P44" s="183"/>
      <c r="Q44" s="183"/>
      <c r="R44" s="155"/>
      <c r="S44" s="155"/>
      <c r="T44" s="155"/>
      <c r="U44" s="156"/>
    </row>
    <row r="45" spans="1:21" ht="7.5" customHeight="1">
      <c r="A45" s="145"/>
      <c r="B45" s="145"/>
      <c r="C45" s="154"/>
      <c r="D45" s="154"/>
      <c r="E45" s="154"/>
      <c r="F45" s="83"/>
      <c r="G45" s="83"/>
      <c r="H45" s="83"/>
      <c r="I45" s="83"/>
      <c r="J45" s="83"/>
      <c r="K45" s="83"/>
      <c r="L45" s="85"/>
      <c r="M45" s="85"/>
      <c r="N45" s="85"/>
      <c r="O45" s="85"/>
      <c r="P45" s="85"/>
      <c r="Q45" s="85"/>
      <c r="R45" s="184"/>
      <c r="S45" s="184"/>
      <c r="T45" s="184"/>
      <c r="U45" s="184"/>
    </row>
    <row r="46" spans="1:17" ht="13.5">
      <c r="A46" s="11"/>
      <c r="B46" s="11"/>
      <c r="C46" s="19"/>
      <c r="D46" s="19"/>
      <c r="E46" s="11"/>
      <c r="F46" s="11"/>
      <c r="G46" s="11"/>
      <c r="H46" s="11"/>
      <c r="I46" s="11"/>
      <c r="J46" s="11"/>
      <c r="K46" s="11"/>
      <c r="L46" s="12"/>
      <c r="M46" s="12"/>
      <c r="N46" s="12"/>
      <c r="O46" s="12"/>
      <c r="P46" s="12"/>
      <c r="Q46" s="12"/>
    </row>
    <row r="47" spans="8:21" ht="13.5"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</sheetData>
  <sheetProtection/>
  <mergeCells count="27">
    <mergeCell ref="A1:U1"/>
    <mergeCell ref="A38:B38"/>
    <mergeCell ref="A39:B39"/>
    <mergeCell ref="A40:B40"/>
    <mergeCell ref="A37:B37"/>
    <mergeCell ref="N2:Q2"/>
    <mergeCell ref="A4:A5"/>
    <mergeCell ref="D4:D5"/>
    <mergeCell ref="E4:E5"/>
    <mergeCell ref="L39:N39"/>
    <mergeCell ref="L37:N37"/>
    <mergeCell ref="O44:Q44"/>
    <mergeCell ref="L40:N40"/>
    <mergeCell ref="R45:U45"/>
    <mergeCell ref="O42:R42"/>
    <mergeCell ref="L42:N42"/>
    <mergeCell ref="O41:U41"/>
    <mergeCell ref="A41:C41"/>
    <mergeCell ref="A36:D36"/>
    <mergeCell ref="O40:U40"/>
    <mergeCell ref="L4:R4"/>
    <mergeCell ref="U4:U5"/>
    <mergeCell ref="L38:N38"/>
    <mergeCell ref="O38:R38"/>
    <mergeCell ref="O39:R39"/>
    <mergeCell ref="O37:U37"/>
    <mergeCell ref="L41:N41"/>
  </mergeCells>
  <dataValidations count="12">
    <dataValidation type="whole" allowBlank="1" showInputMessage="1" showErrorMessage="1" error="１～３の数字を入力してください" imeMode="halfAlpha" sqref="E6:E35">
      <formula1>1</formula1>
      <formula2>3</formula2>
    </dataValidation>
    <dataValidation type="whole" allowBlank="1" showInputMessage="1" showErrorMessage="1" imeMode="halfAlpha" sqref="C6:C35">
      <formula1>1</formula1>
      <formula2>3000</formula2>
    </dataValidation>
    <dataValidation allowBlank="1" showInputMessage="1" showErrorMessage="1" prompt="半角カタカナで入力｡&#10;姓と名の間に半角スペースを入れる。" imeMode="halfKatakana" sqref="U6:U35"/>
    <dataValidation allowBlank="1" showInputMessage="1" showErrorMessage="1" prompt="姓名合わせて４字までの場合は、５字になるように姓と名の間に全角スペースを入れる。&#10;５字以上の場合は、続けて入力。" sqref="D6:D35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N6:N35 Q6:Q35"/>
    <dataValidation type="list" allowBlank="1" showInputMessage="1" showErrorMessage="1" sqref="L6:L35 O6:O35">
      <formula1>$AF$7:$AF$10</formula1>
    </dataValidation>
    <dataValidation allowBlank="1" showInputMessage="1" showErrorMessage="1" prompt="低学年リレーの最高記録を入力" imeMode="halfAlpha" sqref="O3:P3"/>
    <dataValidation allowBlank="1" showInputMessage="1" showErrorMessage="1" prompt="共通リレーの最高記録を入力" imeMode="halfAlpha" sqref="U3"/>
    <dataValidation allowBlank="1" showErrorMessage="1" sqref="T6:T35"/>
    <dataValidation allowBlank="1" showInputMessage="1" showErrorMessage="1" prompt="最初のCは半角大文字、数字も半角で入力すること！" imeMode="disabled" sqref="B6:B35"/>
    <dataValidation type="list" allowBlank="1" showInputMessage="1" showErrorMessage="1" sqref="R6:R35">
      <formula1>$AF$24:$AF$33</formula1>
    </dataValidation>
    <dataValidation allowBlank="1" showInputMessage="1" showErrorMessage="1" imeMode="halfAlpha" sqref="C38:C40"/>
  </dataValidation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J46"/>
  <sheetViews>
    <sheetView view="pageBreakPreview" zoomScaleSheetLayoutView="100" zoomScalePageLayoutView="0" workbookViewId="0" topLeftCell="A1">
      <pane xSplit="11" ySplit="5" topLeftCell="L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44" sqref="D44"/>
    </sheetView>
  </sheetViews>
  <sheetFormatPr defaultColWidth="9.00390625" defaultRowHeight="13.5"/>
  <cols>
    <col min="1" max="1" width="3.50390625" style="10" customWidth="1"/>
    <col min="2" max="2" width="7.625" style="10" customWidth="1"/>
    <col min="3" max="3" width="4.625" style="10" customWidth="1"/>
    <col min="4" max="4" width="13.625" style="10" customWidth="1"/>
    <col min="5" max="5" width="4.625" style="10" customWidth="1"/>
    <col min="6" max="11" width="8.125" style="10" hidden="1" customWidth="1"/>
    <col min="12" max="12" width="12.375" style="10" customWidth="1"/>
    <col min="13" max="13" width="12.375" style="10" hidden="1" customWidth="1"/>
    <col min="14" max="14" width="8.25390625" style="10" customWidth="1"/>
    <col min="15" max="15" width="12.375" style="10" customWidth="1"/>
    <col min="16" max="16" width="12.375" style="10" hidden="1" customWidth="1"/>
    <col min="17" max="17" width="8.25390625" style="10" customWidth="1"/>
    <col min="18" max="18" width="5.375" style="10" customWidth="1"/>
    <col min="19" max="19" width="5.375" style="10" hidden="1" customWidth="1"/>
    <col min="20" max="20" width="0.74609375" style="10" hidden="1" customWidth="1"/>
    <col min="21" max="21" width="13.625" style="10" customWidth="1"/>
    <col min="22" max="22" width="0.875" style="10" customWidth="1"/>
    <col min="23" max="23" width="5.875" style="10" customWidth="1"/>
    <col min="24" max="24" width="13.50390625" style="10" customWidth="1"/>
    <col min="25" max="30" width="21.875" style="10" customWidth="1"/>
    <col min="31" max="31" width="9.00390625" style="10" customWidth="1"/>
    <col min="32" max="32" width="11.00390625" style="10" customWidth="1"/>
    <col min="33" max="16384" width="9.00390625" style="10" customWidth="1"/>
  </cols>
  <sheetData>
    <row r="1" spans="1:21" ht="19.5" customHeight="1">
      <c r="A1" s="187" t="s">
        <v>57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13.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  <c r="M2" s="84"/>
      <c r="N2" s="193" t="s">
        <v>61</v>
      </c>
      <c r="O2" s="166"/>
      <c r="P2" s="166"/>
      <c r="Q2" s="166"/>
      <c r="R2" s="86"/>
      <c r="S2" s="86"/>
      <c r="T2" s="86"/>
      <c r="U2" s="87" t="s">
        <v>56</v>
      </c>
    </row>
    <row r="3" spans="1:25" ht="14.25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157"/>
      <c r="M3" s="157"/>
      <c r="N3" s="158"/>
      <c r="O3" s="159"/>
      <c r="P3" s="159"/>
      <c r="Q3" s="157"/>
      <c r="R3" s="158"/>
      <c r="S3" s="158"/>
      <c r="T3" s="158"/>
      <c r="U3" s="160"/>
      <c r="Y3" s="13"/>
    </row>
    <row r="4" spans="1:25" ht="15" customHeight="1" thickBot="1">
      <c r="A4" s="167" t="s">
        <v>1</v>
      </c>
      <c r="B4" s="89" t="s">
        <v>35</v>
      </c>
      <c r="C4" s="90" t="s">
        <v>17</v>
      </c>
      <c r="D4" s="195" t="s">
        <v>7</v>
      </c>
      <c r="E4" s="197" t="s">
        <v>2</v>
      </c>
      <c r="F4" s="91"/>
      <c r="G4" s="92"/>
      <c r="H4" s="92"/>
      <c r="I4" s="92"/>
      <c r="J4" s="92"/>
      <c r="K4" s="93"/>
      <c r="L4" s="174" t="s">
        <v>3</v>
      </c>
      <c r="M4" s="175"/>
      <c r="N4" s="175"/>
      <c r="O4" s="175"/>
      <c r="P4" s="175"/>
      <c r="Q4" s="175"/>
      <c r="R4" s="176"/>
      <c r="S4" s="94"/>
      <c r="T4" s="94"/>
      <c r="U4" s="177" t="s">
        <v>25</v>
      </c>
      <c r="Y4" s="13" t="s">
        <v>70</v>
      </c>
    </row>
    <row r="5" spans="1:21" ht="15" customHeight="1" thickBot="1">
      <c r="A5" s="194"/>
      <c r="B5" s="95" t="s">
        <v>20</v>
      </c>
      <c r="C5" s="96" t="s">
        <v>18</v>
      </c>
      <c r="D5" s="196"/>
      <c r="E5" s="198"/>
      <c r="F5" s="97" t="s">
        <v>6</v>
      </c>
      <c r="G5" s="98" t="s">
        <v>46</v>
      </c>
      <c r="H5" s="98" t="s">
        <v>10</v>
      </c>
      <c r="I5" s="98" t="s">
        <v>44</v>
      </c>
      <c r="J5" s="98" t="s">
        <v>19</v>
      </c>
      <c r="K5" s="99" t="s">
        <v>22</v>
      </c>
      <c r="L5" s="100" t="s">
        <v>4</v>
      </c>
      <c r="M5" s="88" t="s">
        <v>41</v>
      </c>
      <c r="N5" s="101" t="s">
        <v>11</v>
      </c>
      <c r="O5" s="100" t="s">
        <v>4</v>
      </c>
      <c r="P5" s="88" t="s">
        <v>41</v>
      </c>
      <c r="Q5" s="101" t="s">
        <v>11</v>
      </c>
      <c r="R5" s="102"/>
      <c r="S5" s="104" t="s">
        <v>41</v>
      </c>
      <c r="T5" s="104"/>
      <c r="U5" s="178"/>
    </row>
    <row r="6" spans="1:36" ht="18" customHeight="1">
      <c r="A6" s="105">
        <v>1</v>
      </c>
      <c r="B6" s="21"/>
      <c r="C6" s="21"/>
      <c r="D6" s="21"/>
      <c r="E6" s="21"/>
      <c r="F6" s="106"/>
      <c r="G6" s="107"/>
      <c r="H6" s="108"/>
      <c r="I6" s="109"/>
      <c r="J6" s="108"/>
      <c r="K6" s="110"/>
      <c r="L6" s="66"/>
      <c r="M6" s="111"/>
      <c r="N6" s="45"/>
      <c r="O6" s="56"/>
      <c r="P6" s="112"/>
      <c r="Q6" s="60"/>
      <c r="R6" s="46"/>
      <c r="S6" s="113"/>
      <c r="T6" s="114"/>
      <c r="U6" s="26"/>
      <c r="AF6" s="10" t="s">
        <v>8</v>
      </c>
      <c r="AG6" s="10" t="s">
        <v>41</v>
      </c>
      <c r="AJ6" s="10">
        <f>IF(AND(L6="",O6=""),0,1)</f>
        <v>0</v>
      </c>
    </row>
    <row r="7" spans="1:36" ht="18" customHeight="1">
      <c r="A7" s="115">
        <v>2</v>
      </c>
      <c r="B7" s="22"/>
      <c r="C7" s="22"/>
      <c r="D7" s="22"/>
      <c r="E7" s="22"/>
      <c r="F7" s="116"/>
      <c r="G7" s="117"/>
      <c r="H7" s="118"/>
      <c r="I7" s="119"/>
      <c r="J7" s="118"/>
      <c r="K7" s="120"/>
      <c r="L7" s="67"/>
      <c r="M7" s="121"/>
      <c r="N7" s="47"/>
      <c r="O7" s="57"/>
      <c r="P7" s="122"/>
      <c r="Q7" s="49"/>
      <c r="R7" s="48"/>
      <c r="S7" s="123"/>
      <c r="T7" s="124"/>
      <c r="U7" s="27"/>
      <c r="W7" s="13" t="s">
        <v>28</v>
      </c>
      <c r="X7" s="14" t="s">
        <v>26</v>
      </c>
      <c r="AE7" s="10">
        <f aca="true" ca="1" t="shared" si="0" ref="AE7:AE17">RAND()</f>
        <v>0.304859307562805</v>
      </c>
      <c r="AF7" s="164" t="s">
        <v>64</v>
      </c>
      <c r="AG7" s="42"/>
      <c r="AJ7" s="10">
        <f>IF(AND(L7="",O7=""),0,1)</f>
        <v>0</v>
      </c>
    </row>
    <row r="8" spans="1:36" ht="18" customHeight="1">
      <c r="A8" s="115">
        <v>3</v>
      </c>
      <c r="B8" s="22"/>
      <c r="C8" s="22"/>
      <c r="D8" s="22"/>
      <c r="E8" s="22"/>
      <c r="F8" s="116"/>
      <c r="G8" s="117"/>
      <c r="H8" s="118"/>
      <c r="I8" s="119"/>
      <c r="J8" s="118"/>
      <c r="K8" s="120"/>
      <c r="L8" s="67"/>
      <c r="M8" s="121"/>
      <c r="N8" s="47"/>
      <c r="O8" s="57"/>
      <c r="P8" s="122"/>
      <c r="Q8" s="49"/>
      <c r="R8" s="48"/>
      <c r="S8" s="123"/>
      <c r="T8" s="124"/>
      <c r="U8" s="27"/>
      <c r="X8" s="14" t="s">
        <v>27</v>
      </c>
      <c r="AE8" s="10">
        <f ca="1" t="shared" si="0"/>
        <v>0.2029096262373109</v>
      </c>
      <c r="AF8" s="164" t="s">
        <v>66</v>
      </c>
      <c r="AG8" s="42"/>
      <c r="AJ8" s="10">
        <f>IF(AND(L8="",O8=""),0,1)</f>
        <v>0</v>
      </c>
    </row>
    <row r="9" spans="1:36" ht="18" customHeight="1">
      <c r="A9" s="115">
        <v>4</v>
      </c>
      <c r="B9" s="22"/>
      <c r="C9" s="22"/>
      <c r="D9" s="22"/>
      <c r="E9" s="22"/>
      <c r="F9" s="116"/>
      <c r="G9" s="117"/>
      <c r="H9" s="118"/>
      <c r="I9" s="119"/>
      <c r="J9" s="118"/>
      <c r="K9" s="120"/>
      <c r="L9" s="67"/>
      <c r="M9" s="121"/>
      <c r="N9" s="47"/>
      <c r="O9" s="57"/>
      <c r="P9" s="122"/>
      <c r="Q9" s="49"/>
      <c r="R9" s="48"/>
      <c r="S9" s="123"/>
      <c r="T9" s="124"/>
      <c r="U9" s="27"/>
      <c r="X9" s="165" t="s">
        <v>62</v>
      </c>
      <c r="AE9" s="10">
        <f ca="1" t="shared" si="0"/>
        <v>0.8483553619410733</v>
      </c>
      <c r="AF9" s="163" t="s">
        <v>67</v>
      </c>
      <c r="AG9" s="42"/>
      <c r="AJ9" s="10">
        <f aca="true" t="shared" si="1" ref="AJ9:AJ17">IF(AND(L10="",O10=""),0,1)</f>
        <v>0</v>
      </c>
    </row>
    <row r="10" spans="1:36" ht="18" customHeight="1" thickBot="1">
      <c r="A10" s="115">
        <v>5</v>
      </c>
      <c r="B10" s="23"/>
      <c r="C10" s="23"/>
      <c r="D10" s="22"/>
      <c r="E10" s="22"/>
      <c r="F10" s="116"/>
      <c r="G10" s="117"/>
      <c r="H10" s="118"/>
      <c r="I10" s="125"/>
      <c r="J10" s="118"/>
      <c r="K10" s="120"/>
      <c r="L10" s="67"/>
      <c r="M10" s="126"/>
      <c r="N10" s="50"/>
      <c r="O10" s="58"/>
      <c r="P10" s="127"/>
      <c r="Q10" s="51"/>
      <c r="R10" s="52"/>
      <c r="S10" s="128"/>
      <c r="T10" s="124"/>
      <c r="U10" s="27"/>
      <c r="W10" s="15" t="s">
        <v>29</v>
      </c>
      <c r="X10" s="16"/>
      <c r="AE10" s="10">
        <f ca="1" t="shared" si="0"/>
        <v>0.605219096421882</v>
      </c>
      <c r="AF10" s="163" t="s">
        <v>68</v>
      </c>
      <c r="AG10" s="42"/>
      <c r="AJ10" s="10">
        <f t="shared" si="1"/>
        <v>0</v>
      </c>
    </row>
    <row r="11" spans="1:36" ht="18" customHeight="1">
      <c r="A11" s="129">
        <v>6</v>
      </c>
      <c r="B11" s="21"/>
      <c r="C11" s="21"/>
      <c r="D11" s="24"/>
      <c r="E11" s="24"/>
      <c r="F11" s="130"/>
      <c r="G11" s="131"/>
      <c r="H11" s="132"/>
      <c r="I11" s="133"/>
      <c r="J11" s="132"/>
      <c r="K11" s="134"/>
      <c r="L11" s="68"/>
      <c r="M11" s="135"/>
      <c r="N11" s="53"/>
      <c r="O11" s="59"/>
      <c r="P11" s="136"/>
      <c r="Q11" s="54"/>
      <c r="R11" s="55"/>
      <c r="S11" s="137"/>
      <c r="T11" s="138"/>
      <c r="U11" s="28"/>
      <c r="W11" s="17" t="s">
        <v>71</v>
      </c>
      <c r="X11" s="18" t="s">
        <v>79</v>
      </c>
      <c r="AE11" s="10">
        <f ca="1" t="shared" si="0"/>
        <v>0.611063703416904</v>
      </c>
      <c r="AF11"/>
      <c r="AG11" s="42"/>
      <c r="AJ11" s="10">
        <f t="shared" si="1"/>
        <v>0</v>
      </c>
    </row>
    <row r="12" spans="1:36" ht="18" customHeight="1">
      <c r="A12" s="115">
        <v>7</v>
      </c>
      <c r="B12" s="22"/>
      <c r="C12" s="22"/>
      <c r="D12" s="22"/>
      <c r="E12" s="22"/>
      <c r="F12" s="116"/>
      <c r="G12" s="117"/>
      <c r="H12" s="118"/>
      <c r="I12" s="119"/>
      <c r="J12" s="118"/>
      <c r="K12" s="120"/>
      <c r="L12" s="67"/>
      <c r="M12" s="121"/>
      <c r="N12" s="47"/>
      <c r="O12" s="57"/>
      <c r="P12" s="122"/>
      <c r="Q12" s="49"/>
      <c r="R12" s="48"/>
      <c r="S12" s="123"/>
      <c r="T12" s="124"/>
      <c r="U12" s="27"/>
      <c r="W12" s="17" t="s">
        <v>72</v>
      </c>
      <c r="X12" s="18" t="s">
        <v>80</v>
      </c>
      <c r="AE12" s="10">
        <f ca="1" t="shared" si="0"/>
        <v>0.1851284363041117</v>
      </c>
      <c r="AF12"/>
      <c r="AG12" s="42"/>
      <c r="AJ12" s="10">
        <f t="shared" si="1"/>
        <v>0</v>
      </c>
    </row>
    <row r="13" spans="1:36" ht="18" customHeight="1">
      <c r="A13" s="115">
        <v>8</v>
      </c>
      <c r="B13" s="22"/>
      <c r="C13" s="22"/>
      <c r="D13" s="22"/>
      <c r="E13" s="22"/>
      <c r="F13" s="116"/>
      <c r="G13" s="117"/>
      <c r="H13" s="118"/>
      <c r="I13" s="119"/>
      <c r="J13" s="118"/>
      <c r="K13" s="120"/>
      <c r="L13" s="67"/>
      <c r="M13" s="121"/>
      <c r="N13" s="47"/>
      <c r="O13" s="57"/>
      <c r="P13" s="122"/>
      <c r="Q13" s="49"/>
      <c r="R13" s="48"/>
      <c r="S13" s="123"/>
      <c r="T13" s="124"/>
      <c r="U13" s="27"/>
      <c r="W13" s="17" t="s">
        <v>30</v>
      </c>
      <c r="X13" s="18" t="s">
        <v>81</v>
      </c>
      <c r="AE13" s="10">
        <f ca="1" t="shared" si="0"/>
        <v>0.2522527695622927</v>
      </c>
      <c r="AF13"/>
      <c r="AG13" s="42"/>
      <c r="AJ13" s="10">
        <f t="shared" si="1"/>
        <v>0</v>
      </c>
    </row>
    <row r="14" spans="1:36" ht="18" customHeight="1">
      <c r="A14" s="115">
        <v>9</v>
      </c>
      <c r="B14" s="22"/>
      <c r="C14" s="22"/>
      <c r="D14" s="22"/>
      <c r="E14" s="22"/>
      <c r="F14" s="116"/>
      <c r="G14" s="117"/>
      <c r="H14" s="118"/>
      <c r="I14" s="119"/>
      <c r="J14" s="118"/>
      <c r="K14" s="120"/>
      <c r="L14" s="67"/>
      <c r="M14" s="121"/>
      <c r="N14" s="47"/>
      <c r="O14" s="57"/>
      <c r="P14" s="122"/>
      <c r="Q14" s="49"/>
      <c r="R14" s="48"/>
      <c r="S14" s="123"/>
      <c r="T14" s="124"/>
      <c r="U14" s="27"/>
      <c r="W14" s="17" t="s">
        <v>73</v>
      </c>
      <c r="X14" s="15" t="s">
        <v>82</v>
      </c>
      <c r="AE14" s="10">
        <f ca="1" t="shared" si="0"/>
        <v>0.9090094028241547</v>
      </c>
      <c r="AF14"/>
      <c r="AG14" s="42"/>
      <c r="AJ14" s="10">
        <f t="shared" si="1"/>
        <v>0</v>
      </c>
    </row>
    <row r="15" spans="1:36" ht="18" customHeight="1" thickBot="1">
      <c r="A15" s="115">
        <v>10</v>
      </c>
      <c r="B15" s="23"/>
      <c r="C15" s="23"/>
      <c r="D15" s="22"/>
      <c r="E15" s="22"/>
      <c r="F15" s="116"/>
      <c r="G15" s="117"/>
      <c r="H15" s="118"/>
      <c r="I15" s="125"/>
      <c r="J15" s="118"/>
      <c r="K15" s="120"/>
      <c r="L15" s="69"/>
      <c r="M15" s="126"/>
      <c r="N15" s="50"/>
      <c r="O15" s="58"/>
      <c r="P15" s="127"/>
      <c r="Q15" s="51"/>
      <c r="R15" s="52"/>
      <c r="S15" s="128"/>
      <c r="T15" s="124"/>
      <c r="U15" s="27"/>
      <c r="W15" s="17" t="s">
        <v>74</v>
      </c>
      <c r="X15" s="15" t="s">
        <v>75</v>
      </c>
      <c r="AE15" s="10">
        <f ca="1" t="shared" si="0"/>
        <v>0.8517111207984129</v>
      </c>
      <c r="AF15"/>
      <c r="AG15" s="42"/>
      <c r="AJ15" s="10">
        <f t="shared" si="1"/>
        <v>0</v>
      </c>
    </row>
    <row r="16" spans="1:36" ht="18" customHeight="1">
      <c r="A16" s="129">
        <v>11</v>
      </c>
      <c r="B16" s="21"/>
      <c r="C16" s="21"/>
      <c r="D16" s="24"/>
      <c r="E16" s="24"/>
      <c r="F16" s="130"/>
      <c r="G16" s="131"/>
      <c r="H16" s="132"/>
      <c r="I16" s="133"/>
      <c r="J16" s="132"/>
      <c r="K16" s="134"/>
      <c r="L16" s="66"/>
      <c r="M16" s="135"/>
      <c r="N16" s="53"/>
      <c r="O16" s="59"/>
      <c r="P16" s="136"/>
      <c r="Q16" s="54"/>
      <c r="R16" s="55"/>
      <c r="S16" s="137"/>
      <c r="T16" s="138"/>
      <c r="U16" s="28"/>
      <c r="W16" s="17" t="s">
        <v>76</v>
      </c>
      <c r="X16" s="15" t="s">
        <v>77</v>
      </c>
      <c r="AE16" s="10">
        <f ca="1" t="shared" si="0"/>
        <v>0.7608998868977919</v>
      </c>
      <c r="AF16"/>
      <c r="AG16" s="42"/>
      <c r="AJ16" s="10">
        <f t="shared" si="1"/>
        <v>0</v>
      </c>
    </row>
    <row r="17" spans="1:36" ht="18" customHeight="1">
      <c r="A17" s="115">
        <v>12</v>
      </c>
      <c r="B17" s="22"/>
      <c r="C17" s="22"/>
      <c r="D17" s="22"/>
      <c r="E17" s="22"/>
      <c r="F17" s="116"/>
      <c r="G17" s="117"/>
      <c r="H17" s="118"/>
      <c r="I17" s="119"/>
      <c r="J17" s="118"/>
      <c r="K17" s="120"/>
      <c r="L17" s="67"/>
      <c r="M17" s="121"/>
      <c r="N17" s="47"/>
      <c r="O17" s="57"/>
      <c r="P17" s="122"/>
      <c r="Q17" s="49"/>
      <c r="R17" s="48"/>
      <c r="S17" s="123"/>
      <c r="T17" s="124"/>
      <c r="U17" s="27"/>
      <c r="W17" s="17" t="s">
        <v>78</v>
      </c>
      <c r="X17" s="15" t="s">
        <v>86</v>
      </c>
      <c r="AE17" s="10">
        <f ca="1" t="shared" si="0"/>
        <v>0.9363275674560132</v>
      </c>
      <c r="AF17"/>
      <c r="AG17" s="42"/>
      <c r="AJ17" s="10">
        <f t="shared" si="1"/>
        <v>0</v>
      </c>
    </row>
    <row r="18" spans="1:33" ht="18" customHeight="1">
      <c r="A18" s="115">
        <v>13</v>
      </c>
      <c r="B18" s="22"/>
      <c r="C18" s="22"/>
      <c r="D18" s="22"/>
      <c r="E18" s="22"/>
      <c r="F18" s="116">
        <f>IF($C18="","",VLOOKUP((((INT(($C18-1)/2))*2)+1),'学校番号'!$A$2:$D$900,2,FALSE))</f>
      </c>
      <c r="G18" s="117">
        <f>IF($C18="","",VLOOKUP((((INT(($C18-1)/2))*2)+1),'学校番号'!$A$2:$F$900,6,FALSE))</f>
      </c>
      <c r="H18" s="118">
        <f>IF($C18="","",VLOOKUP((((INT(($C18-1)/2))*2)+1),'学校番号'!$A$2:$D$900,3,FALSE))</f>
      </c>
      <c r="I18" s="119">
        <f>IF($C18="","",VLOOKUP((((INT(($C18-1)/2))*2)+1),'学校番号'!$A$2:$E$900,5,FALSE))</f>
      </c>
      <c r="J18" s="118">
        <f>IF($C18="","",VLOOKUP((((INT(($C18-1)/2))*2)+1),'学校番号'!$A$2:$D$900,4,FALSE))</f>
      </c>
      <c r="K18" s="120">
        <f aca="true" t="shared" si="2" ref="K18:K35">IF(C18="","",2)</f>
      </c>
      <c r="L18" s="67"/>
      <c r="M18" s="121">
        <f aca="true" t="shared" si="3" ref="M18:M35">IF(L18="","",VLOOKUP(L18,$AF$7:$AG$22,2,FALSE))</f>
      </c>
      <c r="N18" s="47"/>
      <c r="O18" s="57"/>
      <c r="P18" s="122">
        <f aca="true" t="shared" si="4" ref="P18:P35">IF(O18="","",VLOOKUP(O18,$AF$7:$AG$22,2,FALSE))</f>
      </c>
      <c r="Q18" s="49"/>
      <c r="R18" s="48"/>
      <c r="S18" s="123">
        <f aca="true" t="shared" si="5" ref="S18:S35">IF(R18="","",VLOOKUP(R18,$AF$24:$AG$25,2,FALSE))</f>
      </c>
      <c r="T18" s="124">
        <f aca="true" t="shared" si="6" ref="T18:T35">IF(R18="低学年",IF($O$3="","",$O$3),IF(R18="共通",IF($U$3="","",$U$3),""))</f>
      </c>
      <c r="U18" s="27"/>
      <c r="W18" s="17" t="s">
        <v>85</v>
      </c>
      <c r="X18" s="15" t="s">
        <v>87</v>
      </c>
      <c r="AF18"/>
      <c r="AG18" s="42"/>
    </row>
    <row r="19" spans="1:36" ht="18" customHeight="1">
      <c r="A19" s="115">
        <v>14</v>
      </c>
      <c r="B19" s="22"/>
      <c r="C19" s="22"/>
      <c r="D19" s="22"/>
      <c r="E19" s="22"/>
      <c r="F19" s="116">
        <f>IF($C19="","",VLOOKUP((((INT(($C19-1)/2))*2)+1),'学校番号'!$A$2:$D$900,2,FALSE))</f>
      </c>
      <c r="G19" s="117">
        <f>IF($C19="","",VLOOKUP((((INT(($C19-1)/2))*2)+1),'学校番号'!$A$2:$F$900,6,FALSE))</f>
      </c>
      <c r="H19" s="118">
        <f>IF($C19="","",VLOOKUP((((INT(($C19-1)/2))*2)+1),'学校番号'!$A$2:$D$900,3,FALSE))</f>
      </c>
      <c r="I19" s="119">
        <f>IF($C19="","",VLOOKUP((((INT(($C19-1)/2))*2)+1),'学校番号'!$A$2:$E$900,5,FALSE))</f>
      </c>
      <c r="J19" s="118">
        <f>IF($C19="","",VLOOKUP((((INT(($C19-1)/2))*2)+1),'学校番号'!$A$2:$D$900,4,FALSE))</f>
      </c>
      <c r="K19" s="120">
        <f t="shared" si="2"/>
      </c>
      <c r="L19" s="67"/>
      <c r="M19" s="121">
        <f t="shared" si="3"/>
      </c>
      <c r="N19" s="47"/>
      <c r="O19" s="57"/>
      <c r="P19" s="122">
        <f t="shared" si="4"/>
      </c>
      <c r="Q19" s="49"/>
      <c r="R19" s="48"/>
      <c r="S19" s="123">
        <f t="shared" si="5"/>
      </c>
      <c r="T19" s="124">
        <f t="shared" si="6"/>
      </c>
      <c r="U19" s="27"/>
      <c r="W19" s="17" t="s">
        <v>88</v>
      </c>
      <c r="X19" s="15" t="s">
        <v>89</v>
      </c>
      <c r="AJ19" s="10">
        <f aca="true" t="shared" si="7" ref="AJ19:AJ35">IF(AND(L19="",O19=""),0,1)</f>
        <v>0</v>
      </c>
    </row>
    <row r="20" spans="1:36" ht="18" customHeight="1" thickBot="1">
      <c r="A20" s="139">
        <v>15</v>
      </c>
      <c r="B20" s="25"/>
      <c r="C20" s="25"/>
      <c r="D20" s="25"/>
      <c r="E20" s="25"/>
      <c r="F20" s="140">
        <f>IF($C20="","",VLOOKUP((((INT(($C20-1)/2))*2)+1),'学校番号'!$A$2:$D$900,2,FALSE))</f>
      </c>
      <c r="G20" s="141">
        <f>IF($C20="","",VLOOKUP((((INT(($C20-1)/2))*2)+1),'学校番号'!$A$2:$F$900,6,FALSE))</f>
      </c>
      <c r="H20" s="142">
        <f>IF($C20="","",VLOOKUP((((INT(($C20-1)/2))*2)+1),'学校番号'!$A$2:$D$900,3,FALSE))</f>
      </c>
      <c r="I20" s="125">
        <f>IF($C20="","",VLOOKUP((((INT(($C20-1)/2))*2)+1),'学校番号'!$A$2:$E$900,5,FALSE))</f>
      </c>
      <c r="J20" s="142">
        <f>IF($C20="","",VLOOKUP((((INT(($C20-1)/2))*2)+1),'学校番号'!$A$2:$D$900,4,FALSE))</f>
      </c>
      <c r="K20" s="143">
        <f t="shared" si="2"/>
      </c>
      <c r="L20" s="67"/>
      <c r="M20" s="126">
        <f t="shared" si="3"/>
      </c>
      <c r="N20" s="50"/>
      <c r="O20" s="58"/>
      <c r="P20" s="127">
        <f t="shared" si="4"/>
      </c>
      <c r="Q20" s="51"/>
      <c r="R20" s="52"/>
      <c r="S20" s="128">
        <f t="shared" si="5"/>
      </c>
      <c r="T20" s="144">
        <f t="shared" si="6"/>
      </c>
      <c r="U20" s="29"/>
      <c r="W20" s="17"/>
      <c r="AF20" s="163"/>
      <c r="AJ20" s="10">
        <f t="shared" si="7"/>
        <v>0</v>
      </c>
    </row>
    <row r="21" spans="1:36" ht="18" customHeight="1">
      <c r="A21" s="105">
        <v>16</v>
      </c>
      <c r="B21" s="21"/>
      <c r="C21" s="21"/>
      <c r="D21" s="21"/>
      <c r="E21" s="21"/>
      <c r="F21" s="106">
        <f>IF($C21="","",VLOOKUP((((INT(($C21-1)/2))*2)+1),'学校番号'!$A$2:$D$900,2,FALSE))</f>
      </c>
      <c r="G21" s="107">
        <f>IF($C21="","",VLOOKUP((((INT(($C21-1)/2))*2)+1),'学校番号'!$A$2:$F$900,6,FALSE))</f>
      </c>
      <c r="H21" s="108">
        <f>IF($C21="","",VLOOKUP((((INT(($C21-1)/2))*2)+1),'学校番号'!$A$2:$D$900,3,FALSE))</f>
      </c>
      <c r="I21" s="133">
        <f>IF($C21="","",VLOOKUP((((INT(($C21-1)/2))*2)+1),'学校番号'!$A$2:$E$900,5,FALSE))</f>
      </c>
      <c r="J21" s="108">
        <f>IF($C21="","",VLOOKUP((((INT(($C21-1)/2))*2)+1),'学校番号'!$A$2:$D$900,4,FALSE))</f>
      </c>
      <c r="K21" s="110">
        <f t="shared" si="2"/>
      </c>
      <c r="L21" s="68"/>
      <c r="M21" s="135">
        <f t="shared" si="3"/>
      </c>
      <c r="N21" s="53"/>
      <c r="O21" s="59"/>
      <c r="P21" s="136">
        <f t="shared" si="4"/>
      </c>
      <c r="Q21" s="54"/>
      <c r="R21" s="55"/>
      <c r="S21" s="137">
        <f t="shared" si="5"/>
      </c>
      <c r="T21" s="114">
        <f t="shared" si="6"/>
      </c>
      <c r="U21" s="26"/>
      <c r="AF21" s="163"/>
      <c r="AJ21" s="10">
        <f t="shared" si="7"/>
        <v>0</v>
      </c>
    </row>
    <row r="22" spans="1:36" ht="18" customHeight="1">
      <c r="A22" s="115">
        <v>17</v>
      </c>
      <c r="B22" s="22"/>
      <c r="C22" s="22"/>
      <c r="D22" s="22"/>
      <c r="E22" s="22"/>
      <c r="F22" s="116">
        <f>IF($C22="","",VLOOKUP((((INT(($C22-1)/2))*2)+1),'学校番号'!$A$2:$D$900,2,FALSE))</f>
      </c>
      <c r="G22" s="117">
        <f>IF($C22="","",VLOOKUP((((INT(($C22-1)/2))*2)+1),'学校番号'!$A$2:$F$900,6,FALSE))</f>
      </c>
      <c r="H22" s="118">
        <f>IF($C22="","",VLOOKUP((((INT(($C22-1)/2))*2)+1),'学校番号'!$A$2:$D$900,3,FALSE))</f>
      </c>
      <c r="I22" s="119">
        <f>IF($C22="","",VLOOKUP((((INT(($C22-1)/2))*2)+1),'学校番号'!$A$2:$E$900,5,FALSE))</f>
      </c>
      <c r="J22" s="118">
        <f>IF($C22="","",VLOOKUP((((INT(($C22-1)/2))*2)+1),'学校番号'!$A$2:$D$900,4,FALSE))</f>
      </c>
      <c r="K22" s="120">
        <f t="shared" si="2"/>
      </c>
      <c r="L22" s="67"/>
      <c r="M22" s="121">
        <f t="shared" si="3"/>
      </c>
      <c r="N22" s="47"/>
      <c r="O22" s="57"/>
      <c r="P22" s="122">
        <f t="shared" si="4"/>
      </c>
      <c r="Q22" s="49"/>
      <c r="R22" s="48"/>
      <c r="S22" s="123">
        <f t="shared" si="5"/>
      </c>
      <c r="T22" s="124">
        <f t="shared" si="6"/>
      </c>
      <c r="U22" s="27"/>
      <c r="AF22" s="163"/>
      <c r="AJ22" s="10">
        <f t="shared" si="7"/>
        <v>0</v>
      </c>
    </row>
    <row r="23" spans="1:36" ht="18" customHeight="1">
      <c r="A23" s="115">
        <v>18</v>
      </c>
      <c r="B23" s="22"/>
      <c r="C23" s="22"/>
      <c r="D23" s="22"/>
      <c r="E23" s="22"/>
      <c r="F23" s="116">
        <f>IF($C23="","",VLOOKUP((((INT(($C23-1)/2))*2)+1),'学校番号'!$A$2:$D$900,2,FALSE))</f>
      </c>
      <c r="G23" s="117">
        <f>IF($C23="","",VLOOKUP((((INT(($C23-1)/2))*2)+1),'学校番号'!$A$2:$F$900,6,FALSE))</f>
      </c>
      <c r="H23" s="118">
        <f>IF($C23="","",VLOOKUP((((INT(($C23-1)/2))*2)+1),'学校番号'!$A$2:$D$900,3,FALSE))</f>
      </c>
      <c r="I23" s="119">
        <f>IF($C23="","",VLOOKUP((((INT(($C23-1)/2))*2)+1),'学校番号'!$A$2:$E$900,5,FALSE))</f>
      </c>
      <c r="J23" s="118">
        <f>IF($C23="","",VLOOKUP((((INT(($C23-1)/2))*2)+1),'学校番号'!$A$2:$D$900,4,FALSE))</f>
      </c>
      <c r="K23" s="120">
        <f t="shared" si="2"/>
      </c>
      <c r="L23" s="67"/>
      <c r="M23" s="121">
        <f t="shared" si="3"/>
      </c>
      <c r="N23" s="47"/>
      <c r="O23" s="57"/>
      <c r="P23" s="122">
        <f t="shared" si="4"/>
      </c>
      <c r="Q23" s="49"/>
      <c r="R23" s="48"/>
      <c r="S23" s="123">
        <f t="shared" si="5"/>
      </c>
      <c r="T23" s="124">
        <f t="shared" si="6"/>
      </c>
      <c r="U23" s="27"/>
      <c r="AJ23" s="10">
        <f t="shared" si="7"/>
        <v>0</v>
      </c>
    </row>
    <row r="24" spans="1:36" ht="18" customHeight="1">
      <c r="A24" s="115">
        <v>19</v>
      </c>
      <c r="B24" s="22"/>
      <c r="C24" s="22"/>
      <c r="D24" s="22"/>
      <c r="E24" s="22"/>
      <c r="F24" s="116">
        <f>IF($C24="","",VLOOKUP((((INT(($C24-1)/2))*2)+1),'学校番号'!$A$2:$D$900,2,FALSE))</f>
      </c>
      <c r="G24" s="117">
        <f>IF($C24="","",VLOOKUP((((INT(($C24-1)/2))*2)+1),'学校番号'!$A$2:$F$900,6,FALSE))</f>
      </c>
      <c r="H24" s="118">
        <f>IF($C24="","",VLOOKUP((((INT(($C24-1)/2))*2)+1),'学校番号'!$A$2:$D$900,3,FALSE))</f>
      </c>
      <c r="I24" s="119">
        <f>IF($C24="","",VLOOKUP((((INT(($C24-1)/2))*2)+1),'学校番号'!$A$2:$E$900,5,FALSE))</f>
      </c>
      <c r="J24" s="118">
        <f>IF($C24="","",VLOOKUP((((INT(($C24-1)/2))*2)+1),'学校番号'!$A$2:$D$900,4,FALSE))</f>
      </c>
      <c r="K24" s="120">
        <f t="shared" si="2"/>
      </c>
      <c r="L24" s="67"/>
      <c r="M24" s="121">
        <f t="shared" si="3"/>
      </c>
      <c r="N24" s="47"/>
      <c r="O24" s="57"/>
      <c r="P24" s="122">
        <f t="shared" si="4"/>
      </c>
      <c r="Q24" s="49"/>
      <c r="R24" s="48"/>
      <c r="S24" s="123">
        <f t="shared" si="5"/>
      </c>
      <c r="T24" s="124">
        <f t="shared" si="6"/>
      </c>
      <c r="U24" s="27"/>
      <c r="AF24" s="164"/>
      <c r="AG24" s="42">
        <v>60104</v>
      </c>
      <c r="AH24" s="10">
        <f aca="true" t="shared" si="8" ref="AH24:AH33">COUNTIF($R$6:$R$35,AF24)</f>
        <v>0</v>
      </c>
      <c r="AI24" s="10">
        <f aca="true" t="shared" si="9" ref="AI24:AI33">IF(AH24&lt;4,0,IF(AH24&gt;6,2,1))</f>
        <v>0</v>
      </c>
      <c r="AJ24" s="10">
        <f t="shared" si="7"/>
        <v>0</v>
      </c>
    </row>
    <row r="25" spans="1:36" ht="18" customHeight="1" thickBot="1">
      <c r="A25" s="139">
        <v>20</v>
      </c>
      <c r="B25" s="25"/>
      <c r="C25" s="25"/>
      <c r="D25" s="25"/>
      <c r="E25" s="25"/>
      <c r="F25" s="140">
        <f>IF($C25="","",VLOOKUP((((INT(($C25-1)/2))*2)+1),'学校番号'!$A$2:$D$900,2,FALSE))</f>
      </c>
      <c r="G25" s="141">
        <f>IF($C25="","",VLOOKUP((((INT(($C25-1)/2))*2)+1),'学校番号'!$A$2:$F$900,6,FALSE))</f>
      </c>
      <c r="H25" s="142">
        <f>IF($C25="","",VLOOKUP((((INT(($C25-1)/2))*2)+1),'学校番号'!$A$2:$D$900,3,FALSE))</f>
      </c>
      <c r="I25" s="125">
        <f>IF($C25="","",VLOOKUP((((INT(($C25-1)/2))*2)+1),'学校番号'!$A$2:$E$900,5,FALSE))</f>
      </c>
      <c r="J25" s="142">
        <f>IF($C25="","",VLOOKUP((((INT(($C25-1)/2))*2)+1),'学校番号'!$A$2:$D$900,4,FALSE))</f>
      </c>
      <c r="K25" s="143">
        <f t="shared" si="2"/>
      </c>
      <c r="L25" s="69"/>
      <c r="M25" s="126">
        <f t="shared" si="3"/>
      </c>
      <c r="N25" s="50"/>
      <c r="O25" s="58"/>
      <c r="P25" s="127">
        <f t="shared" si="4"/>
      </c>
      <c r="Q25" s="51"/>
      <c r="R25" s="52"/>
      <c r="S25" s="128">
        <f t="shared" si="5"/>
      </c>
      <c r="T25" s="144">
        <f t="shared" si="6"/>
      </c>
      <c r="U25" s="29"/>
      <c r="AF25" s="163"/>
      <c r="AG25" s="42">
        <v>60104</v>
      </c>
      <c r="AH25" s="10">
        <f t="shared" si="8"/>
        <v>0</v>
      </c>
      <c r="AI25" s="10">
        <f t="shared" si="9"/>
        <v>0</v>
      </c>
      <c r="AJ25" s="10">
        <f t="shared" si="7"/>
        <v>0</v>
      </c>
    </row>
    <row r="26" spans="1:36" ht="18" customHeight="1">
      <c r="A26" s="105">
        <v>21</v>
      </c>
      <c r="B26" s="21"/>
      <c r="C26" s="21"/>
      <c r="D26" s="21"/>
      <c r="E26" s="21"/>
      <c r="F26" s="106">
        <f>IF($C26="","",VLOOKUP((((INT(($C26-1)/2))*2)+1),'学校番号'!$A$2:$D$900,2,FALSE))</f>
      </c>
      <c r="G26" s="107">
        <f>IF($C26="","",VLOOKUP((((INT(($C26-1)/2))*2)+1),'学校番号'!$A$2:$F$900,6,FALSE))</f>
      </c>
      <c r="H26" s="108">
        <f>IF($C26="","",VLOOKUP((((INT(($C26-1)/2))*2)+1),'学校番号'!$A$2:$D$900,3,FALSE))</f>
      </c>
      <c r="I26" s="133">
        <f>IF($C26="","",VLOOKUP((((INT(($C26-1)/2))*2)+1),'学校番号'!$A$2:$E$900,5,FALSE))</f>
      </c>
      <c r="J26" s="108">
        <f>IF($C26="","",VLOOKUP((((INT(($C26-1)/2))*2)+1),'学校番号'!$A$2:$D$900,4,FALSE))</f>
      </c>
      <c r="K26" s="110">
        <f t="shared" si="2"/>
      </c>
      <c r="L26" s="66"/>
      <c r="M26" s="135">
        <f t="shared" si="3"/>
      </c>
      <c r="N26" s="53"/>
      <c r="O26" s="59"/>
      <c r="P26" s="136">
        <f t="shared" si="4"/>
      </c>
      <c r="Q26" s="54"/>
      <c r="R26" s="55"/>
      <c r="S26" s="137">
        <f t="shared" si="5"/>
      </c>
      <c r="T26" s="114">
        <f t="shared" si="6"/>
      </c>
      <c r="U26" s="26"/>
      <c r="AF26" s="163"/>
      <c r="AG26" s="42">
        <v>60104</v>
      </c>
      <c r="AH26" s="10">
        <f t="shared" si="8"/>
        <v>0</v>
      </c>
      <c r="AI26" s="10">
        <f t="shared" si="9"/>
        <v>0</v>
      </c>
      <c r="AJ26" s="10">
        <f t="shared" si="7"/>
        <v>0</v>
      </c>
    </row>
    <row r="27" spans="1:36" ht="18" customHeight="1">
      <c r="A27" s="115">
        <v>22</v>
      </c>
      <c r="B27" s="22"/>
      <c r="C27" s="22"/>
      <c r="D27" s="22"/>
      <c r="E27" s="22"/>
      <c r="F27" s="116">
        <f>IF($C27="","",VLOOKUP((((INT(($C27-1)/2))*2)+1),'学校番号'!$A$2:$D$900,2,FALSE))</f>
      </c>
      <c r="G27" s="117">
        <f>IF($C27="","",VLOOKUP((((INT(($C27-1)/2))*2)+1),'学校番号'!$A$2:$F$900,6,FALSE))</f>
      </c>
      <c r="H27" s="118">
        <f>IF($C27="","",VLOOKUP((((INT(($C27-1)/2))*2)+1),'学校番号'!$A$2:$D$900,3,FALSE))</f>
      </c>
      <c r="I27" s="119">
        <f>IF($C27="","",VLOOKUP((((INT(($C27-1)/2))*2)+1),'学校番号'!$A$2:$E$900,5,FALSE))</f>
      </c>
      <c r="J27" s="118">
        <f>IF($C27="","",VLOOKUP((((INT(($C27-1)/2))*2)+1),'学校番号'!$A$2:$D$900,4,FALSE))</f>
      </c>
      <c r="K27" s="120">
        <f t="shared" si="2"/>
      </c>
      <c r="L27" s="67"/>
      <c r="M27" s="121">
        <f t="shared" si="3"/>
      </c>
      <c r="N27" s="47"/>
      <c r="O27" s="57"/>
      <c r="P27" s="122">
        <f t="shared" si="4"/>
      </c>
      <c r="Q27" s="49"/>
      <c r="R27" s="48"/>
      <c r="S27" s="123">
        <f t="shared" si="5"/>
      </c>
      <c r="T27" s="124">
        <f t="shared" si="6"/>
      </c>
      <c r="U27" s="27"/>
      <c r="AF27" s="163"/>
      <c r="AG27" s="42">
        <v>60104</v>
      </c>
      <c r="AH27" s="10">
        <f t="shared" si="8"/>
        <v>0</v>
      </c>
      <c r="AI27" s="10">
        <f t="shared" si="9"/>
        <v>0</v>
      </c>
      <c r="AJ27" s="10">
        <f t="shared" si="7"/>
        <v>0</v>
      </c>
    </row>
    <row r="28" spans="1:36" ht="18" customHeight="1">
      <c r="A28" s="115">
        <v>23</v>
      </c>
      <c r="B28" s="22"/>
      <c r="C28" s="22"/>
      <c r="D28" s="22"/>
      <c r="E28" s="22"/>
      <c r="F28" s="116">
        <f>IF($C28="","",VLOOKUP((((INT(($C28-1)/2))*2)+1),'学校番号'!$A$2:$D$900,2,FALSE))</f>
      </c>
      <c r="G28" s="117">
        <f>IF($C28="","",VLOOKUP((((INT(($C28-1)/2))*2)+1),'学校番号'!$A$2:$F$900,6,FALSE))</f>
      </c>
      <c r="H28" s="118">
        <f>IF($C28="","",VLOOKUP((((INT(($C28-1)/2))*2)+1),'学校番号'!$A$2:$D$900,3,FALSE))</f>
      </c>
      <c r="I28" s="119">
        <f>IF($C28="","",VLOOKUP((((INT(($C28-1)/2))*2)+1),'学校番号'!$A$2:$E$900,5,FALSE))</f>
      </c>
      <c r="J28" s="118">
        <f>IF($C28="","",VLOOKUP((((INT(($C28-1)/2))*2)+1),'学校番号'!$A$2:$D$900,4,FALSE))</f>
      </c>
      <c r="K28" s="120">
        <f t="shared" si="2"/>
      </c>
      <c r="L28" s="67"/>
      <c r="M28" s="121">
        <f t="shared" si="3"/>
      </c>
      <c r="N28" s="47"/>
      <c r="O28" s="57"/>
      <c r="P28" s="122">
        <f t="shared" si="4"/>
      </c>
      <c r="Q28" s="49"/>
      <c r="R28" s="48"/>
      <c r="S28" s="123">
        <f t="shared" si="5"/>
      </c>
      <c r="T28" s="124">
        <f t="shared" si="6"/>
      </c>
      <c r="U28" s="27"/>
      <c r="AF28" s="163"/>
      <c r="AG28" s="42">
        <v>60104</v>
      </c>
      <c r="AH28" s="10">
        <f t="shared" si="8"/>
        <v>0</v>
      </c>
      <c r="AI28" s="10">
        <f t="shared" si="9"/>
        <v>0</v>
      </c>
      <c r="AJ28" s="10">
        <f t="shared" si="7"/>
        <v>0</v>
      </c>
    </row>
    <row r="29" spans="1:36" ht="18" customHeight="1">
      <c r="A29" s="115">
        <v>24</v>
      </c>
      <c r="B29" s="22"/>
      <c r="C29" s="22"/>
      <c r="D29" s="22"/>
      <c r="E29" s="22"/>
      <c r="F29" s="116">
        <f>IF($C29="","",VLOOKUP((((INT(($C29-1)/2))*2)+1),'学校番号'!$A$2:$D$900,2,FALSE))</f>
      </c>
      <c r="G29" s="117">
        <f>IF($C29="","",VLOOKUP((((INT(($C29-1)/2))*2)+1),'学校番号'!$A$2:$F$900,6,FALSE))</f>
      </c>
      <c r="H29" s="118">
        <f>IF($C29="","",VLOOKUP((((INT(($C29-1)/2))*2)+1),'学校番号'!$A$2:$D$900,3,FALSE))</f>
      </c>
      <c r="I29" s="119">
        <f>IF($C29="","",VLOOKUP((((INT(($C29-1)/2))*2)+1),'学校番号'!$A$2:$E$900,5,FALSE))</f>
      </c>
      <c r="J29" s="118">
        <f>IF($C29="","",VLOOKUP((((INT(($C29-1)/2))*2)+1),'学校番号'!$A$2:$D$900,4,FALSE))</f>
      </c>
      <c r="K29" s="120">
        <f t="shared" si="2"/>
      </c>
      <c r="L29" s="67"/>
      <c r="M29" s="121">
        <f t="shared" si="3"/>
      </c>
      <c r="N29" s="47"/>
      <c r="O29" s="57"/>
      <c r="P29" s="122">
        <f t="shared" si="4"/>
      </c>
      <c r="Q29" s="49"/>
      <c r="R29" s="48"/>
      <c r="S29" s="123">
        <f t="shared" si="5"/>
      </c>
      <c r="T29" s="124">
        <f t="shared" si="6"/>
      </c>
      <c r="U29" s="27"/>
      <c r="AF29" s="164"/>
      <c r="AG29" s="42">
        <v>60100</v>
      </c>
      <c r="AH29" s="10">
        <f t="shared" si="8"/>
        <v>0</v>
      </c>
      <c r="AI29" s="10">
        <f t="shared" si="9"/>
        <v>0</v>
      </c>
      <c r="AJ29" s="10">
        <f t="shared" si="7"/>
        <v>0</v>
      </c>
    </row>
    <row r="30" spans="1:36" ht="18" customHeight="1" thickBot="1">
      <c r="A30" s="139">
        <v>25</v>
      </c>
      <c r="B30" s="25"/>
      <c r="C30" s="25"/>
      <c r="D30" s="25"/>
      <c r="E30" s="25"/>
      <c r="F30" s="140">
        <f>IF($C30="","",VLOOKUP((((INT(($C30-1)/2))*2)+1),'学校番号'!$A$2:$D$900,2,FALSE))</f>
      </c>
      <c r="G30" s="141">
        <f>IF($C30="","",VLOOKUP((((INT(($C30-1)/2))*2)+1),'学校番号'!$A$2:$F$900,6,FALSE))</f>
      </c>
      <c r="H30" s="142">
        <f>IF($C30="","",VLOOKUP((((INT(($C30-1)/2))*2)+1),'学校番号'!$A$2:$D$900,3,FALSE))</f>
      </c>
      <c r="I30" s="125">
        <f>IF($C30="","",VLOOKUP((((INT(($C30-1)/2))*2)+1),'学校番号'!$A$2:$E$900,5,FALSE))</f>
      </c>
      <c r="J30" s="142">
        <f>IF($C30="","",VLOOKUP((((INT(($C30-1)/2))*2)+1),'学校番号'!$A$2:$D$900,4,FALSE))</f>
      </c>
      <c r="K30" s="143">
        <f t="shared" si="2"/>
      </c>
      <c r="L30" s="67"/>
      <c r="M30" s="126">
        <f t="shared" si="3"/>
      </c>
      <c r="N30" s="50"/>
      <c r="O30" s="58"/>
      <c r="P30" s="127">
        <f t="shared" si="4"/>
      </c>
      <c r="Q30" s="51"/>
      <c r="R30" s="52"/>
      <c r="S30" s="128">
        <f t="shared" si="5"/>
      </c>
      <c r="T30" s="144">
        <f t="shared" si="6"/>
      </c>
      <c r="U30" s="29"/>
      <c r="AF30" s="163"/>
      <c r="AG30" s="42">
        <v>60100</v>
      </c>
      <c r="AH30" s="10">
        <f t="shared" si="8"/>
        <v>0</v>
      </c>
      <c r="AI30" s="10">
        <f t="shared" si="9"/>
        <v>0</v>
      </c>
      <c r="AJ30" s="10">
        <f t="shared" si="7"/>
        <v>0</v>
      </c>
    </row>
    <row r="31" spans="1:36" ht="18" customHeight="1">
      <c r="A31" s="105">
        <v>26</v>
      </c>
      <c r="B31" s="21"/>
      <c r="C31" s="21"/>
      <c r="D31" s="21"/>
      <c r="E31" s="21"/>
      <c r="F31" s="106">
        <f>IF($C31="","",VLOOKUP((((INT(($C31-1)/2))*2)+1),'学校番号'!$A$2:$D$900,2,FALSE))</f>
      </c>
      <c r="G31" s="107">
        <f>IF($C31="","",VLOOKUP((((INT(($C31-1)/2))*2)+1),'学校番号'!$A$2:$F$900,6,FALSE))</f>
      </c>
      <c r="H31" s="108">
        <f>IF($C31="","",VLOOKUP((((INT(($C31-1)/2))*2)+1),'学校番号'!$A$2:$D$900,3,FALSE))</f>
      </c>
      <c r="I31" s="133">
        <f>IF($C31="","",VLOOKUP((((INT(($C31-1)/2))*2)+1),'学校番号'!$A$2:$E$900,5,FALSE))</f>
      </c>
      <c r="J31" s="108">
        <f>IF($C31="","",VLOOKUP((((INT(($C31-1)/2))*2)+1),'学校番号'!$A$2:$D$900,4,FALSE))</f>
      </c>
      <c r="K31" s="110">
        <f t="shared" si="2"/>
      </c>
      <c r="L31" s="68"/>
      <c r="M31" s="135">
        <f t="shared" si="3"/>
      </c>
      <c r="N31" s="53"/>
      <c r="O31" s="59"/>
      <c r="P31" s="136">
        <f t="shared" si="4"/>
      </c>
      <c r="Q31" s="54"/>
      <c r="R31" s="55"/>
      <c r="S31" s="137">
        <f t="shared" si="5"/>
      </c>
      <c r="T31" s="114">
        <f t="shared" si="6"/>
      </c>
      <c r="U31" s="26"/>
      <c r="AF31" s="163"/>
      <c r="AG31" s="42">
        <v>60100</v>
      </c>
      <c r="AH31" s="10">
        <f t="shared" si="8"/>
        <v>0</v>
      </c>
      <c r="AI31" s="10">
        <f t="shared" si="9"/>
        <v>0</v>
      </c>
      <c r="AJ31" s="10">
        <f t="shared" si="7"/>
        <v>0</v>
      </c>
    </row>
    <row r="32" spans="1:36" ht="18" customHeight="1">
      <c r="A32" s="115">
        <v>27</v>
      </c>
      <c r="B32" s="22"/>
      <c r="C32" s="22"/>
      <c r="D32" s="22"/>
      <c r="E32" s="22"/>
      <c r="F32" s="116">
        <f>IF($C32="","",VLOOKUP((((INT(($C32-1)/2))*2)+1),'学校番号'!$A$2:$D$900,2,FALSE))</f>
      </c>
      <c r="G32" s="117">
        <f>IF($C32="","",VLOOKUP((((INT(($C32-1)/2))*2)+1),'学校番号'!$A$2:$F$900,6,FALSE))</f>
      </c>
      <c r="H32" s="118">
        <f>IF($C32="","",VLOOKUP((((INT(($C32-1)/2))*2)+1),'学校番号'!$A$2:$D$900,3,FALSE))</f>
      </c>
      <c r="I32" s="119">
        <f>IF($C32="","",VLOOKUP((((INT(($C32-1)/2))*2)+1),'学校番号'!$A$2:$E$900,5,FALSE))</f>
      </c>
      <c r="J32" s="118">
        <f>IF($C32="","",VLOOKUP((((INT(($C32-1)/2))*2)+1),'学校番号'!$A$2:$D$900,4,FALSE))</f>
      </c>
      <c r="K32" s="120">
        <f t="shared" si="2"/>
      </c>
      <c r="L32" s="67"/>
      <c r="M32" s="121">
        <f t="shared" si="3"/>
      </c>
      <c r="N32" s="47"/>
      <c r="O32" s="57"/>
      <c r="P32" s="122">
        <f t="shared" si="4"/>
      </c>
      <c r="Q32" s="49"/>
      <c r="R32" s="48"/>
      <c r="S32" s="123">
        <f t="shared" si="5"/>
      </c>
      <c r="T32" s="124">
        <f t="shared" si="6"/>
      </c>
      <c r="U32" s="27"/>
      <c r="AF32" s="163"/>
      <c r="AG32" s="42">
        <v>60100</v>
      </c>
      <c r="AH32" s="10">
        <f t="shared" si="8"/>
        <v>0</v>
      </c>
      <c r="AI32" s="10">
        <f t="shared" si="9"/>
        <v>0</v>
      </c>
      <c r="AJ32" s="10">
        <f t="shared" si="7"/>
        <v>0</v>
      </c>
    </row>
    <row r="33" spans="1:36" ht="18" customHeight="1">
      <c r="A33" s="115">
        <v>28</v>
      </c>
      <c r="B33" s="22"/>
      <c r="C33" s="22"/>
      <c r="D33" s="22"/>
      <c r="E33" s="22"/>
      <c r="F33" s="116">
        <f>IF($C33="","",VLOOKUP((((INT(($C33-1)/2))*2)+1),'学校番号'!$A$2:$D$900,2,FALSE))</f>
      </c>
      <c r="G33" s="117">
        <f>IF($C33="","",VLOOKUP((((INT(($C33-1)/2))*2)+1),'学校番号'!$A$2:$F$900,6,FALSE))</f>
      </c>
      <c r="H33" s="118">
        <f>IF($C33="","",VLOOKUP((((INT(($C33-1)/2))*2)+1),'学校番号'!$A$2:$D$900,3,FALSE))</f>
      </c>
      <c r="I33" s="119">
        <f>IF($C33="","",VLOOKUP((((INT(($C33-1)/2))*2)+1),'学校番号'!$A$2:$E$900,5,FALSE))</f>
      </c>
      <c r="J33" s="118">
        <f>IF($C33="","",VLOOKUP((((INT(($C33-1)/2))*2)+1),'学校番号'!$A$2:$D$900,4,FALSE))</f>
      </c>
      <c r="K33" s="120">
        <f t="shared" si="2"/>
      </c>
      <c r="L33" s="67"/>
      <c r="M33" s="121">
        <f t="shared" si="3"/>
      </c>
      <c r="N33" s="47"/>
      <c r="O33" s="57"/>
      <c r="P33" s="122">
        <f t="shared" si="4"/>
      </c>
      <c r="Q33" s="49"/>
      <c r="R33" s="48"/>
      <c r="S33" s="123">
        <f t="shared" si="5"/>
      </c>
      <c r="T33" s="124">
        <f t="shared" si="6"/>
      </c>
      <c r="U33" s="27"/>
      <c r="AF33" s="163"/>
      <c r="AG33" s="42">
        <v>60100</v>
      </c>
      <c r="AH33" s="10">
        <f t="shared" si="8"/>
        <v>0</v>
      </c>
      <c r="AI33" s="10">
        <f t="shared" si="9"/>
        <v>0</v>
      </c>
      <c r="AJ33" s="10">
        <f t="shared" si="7"/>
        <v>0</v>
      </c>
    </row>
    <row r="34" spans="1:36" ht="18" customHeight="1">
      <c r="A34" s="115">
        <v>29</v>
      </c>
      <c r="B34" s="22"/>
      <c r="C34" s="22"/>
      <c r="D34" s="22"/>
      <c r="E34" s="22"/>
      <c r="F34" s="116">
        <f>IF($C34="","",VLOOKUP((((INT(($C34-1)/2))*2)+1),'学校番号'!$A$2:$D$900,2,FALSE))</f>
      </c>
      <c r="G34" s="117">
        <f>IF($C34="","",VLOOKUP((((INT(($C34-1)/2))*2)+1),'学校番号'!$A$2:$F$900,6,FALSE))</f>
      </c>
      <c r="H34" s="118">
        <f>IF($C34="","",VLOOKUP((((INT(($C34-1)/2))*2)+1),'学校番号'!$A$2:$D$900,3,FALSE))</f>
      </c>
      <c r="I34" s="119">
        <f>IF($C34="","",VLOOKUP((((INT(($C34-1)/2))*2)+1),'学校番号'!$A$2:$E$900,5,FALSE))</f>
      </c>
      <c r="J34" s="118">
        <f>IF($C34="","",VLOOKUP((((INT(($C34-1)/2))*2)+1),'学校番号'!$A$2:$D$900,4,FALSE))</f>
      </c>
      <c r="K34" s="120">
        <f t="shared" si="2"/>
      </c>
      <c r="L34" s="67"/>
      <c r="M34" s="121">
        <f t="shared" si="3"/>
      </c>
      <c r="N34" s="47"/>
      <c r="O34" s="57"/>
      <c r="P34" s="122">
        <f t="shared" si="4"/>
      </c>
      <c r="Q34" s="49"/>
      <c r="R34" s="48"/>
      <c r="S34" s="123">
        <f t="shared" si="5"/>
      </c>
      <c r="T34" s="124">
        <f t="shared" si="6"/>
      </c>
      <c r="U34" s="27"/>
      <c r="AJ34" s="10">
        <f t="shared" si="7"/>
        <v>0</v>
      </c>
    </row>
    <row r="35" spans="1:36" ht="18" customHeight="1" thickBot="1">
      <c r="A35" s="139">
        <v>30</v>
      </c>
      <c r="B35" s="25"/>
      <c r="C35" s="25"/>
      <c r="D35" s="25"/>
      <c r="E35" s="25"/>
      <c r="F35" s="140">
        <f>IF($C35="","",VLOOKUP((((INT(($C35-1)/2))*2)+1),'学校番号'!$A$2:$D$900,2,FALSE))</f>
      </c>
      <c r="G35" s="141">
        <f>IF($C35="","",VLOOKUP((((INT(($C35-1)/2))*2)+1),'学校番号'!$A$2:$F$900,6,FALSE))</f>
      </c>
      <c r="H35" s="142">
        <f>IF($C35="","",VLOOKUP((((INT(($C35-1)/2))*2)+1),'学校番号'!$A$2:$D$900,3,FALSE))</f>
      </c>
      <c r="I35" s="125">
        <f>IF($C35="","",VLOOKUP((((INT(($C35-1)/2))*2)+1),'学校番号'!$A$2:$E$900,5,FALSE))</f>
      </c>
      <c r="J35" s="142">
        <f>IF($C35="","",VLOOKUP((((INT(($C35-1)/2))*2)+1),'学校番号'!$A$2:$D$900,4,FALSE))</f>
      </c>
      <c r="K35" s="143">
        <f t="shared" si="2"/>
      </c>
      <c r="L35" s="69"/>
      <c r="M35" s="126">
        <f t="shared" si="3"/>
      </c>
      <c r="N35" s="50"/>
      <c r="O35" s="58"/>
      <c r="P35" s="127">
        <f t="shared" si="4"/>
      </c>
      <c r="Q35" s="51"/>
      <c r="R35" s="52"/>
      <c r="S35" s="128">
        <f t="shared" si="5"/>
      </c>
      <c r="T35" s="144">
        <f t="shared" si="6"/>
      </c>
      <c r="U35" s="29"/>
      <c r="AJ35" s="10">
        <f t="shared" si="7"/>
        <v>0</v>
      </c>
    </row>
    <row r="36" spans="1:21" ht="13.5">
      <c r="A36" s="171" t="s">
        <v>60</v>
      </c>
      <c r="B36" s="171"/>
      <c r="C36" s="171"/>
      <c r="D36" s="171"/>
      <c r="E36" s="145"/>
      <c r="F36" s="145"/>
      <c r="G36" s="145"/>
      <c r="H36" s="145"/>
      <c r="I36" s="145"/>
      <c r="J36" s="145"/>
      <c r="K36" s="145"/>
      <c r="L36" s="146"/>
      <c r="M36" s="146"/>
      <c r="N36" s="146"/>
      <c r="O36" s="146"/>
      <c r="P36" s="146"/>
      <c r="Q36" s="146"/>
      <c r="R36" s="146"/>
      <c r="S36" s="146"/>
      <c r="T36" s="146"/>
      <c r="U36" s="83"/>
    </row>
    <row r="37" spans="1:21" ht="18" customHeight="1">
      <c r="A37" s="191" t="s">
        <v>59</v>
      </c>
      <c r="B37" s="192"/>
      <c r="C37" s="147" t="s">
        <v>13</v>
      </c>
      <c r="D37" s="147" t="s">
        <v>14</v>
      </c>
      <c r="E37" s="83"/>
      <c r="F37" s="83"/>
      <c r="G37" s="83"/>
      <c r="H37" s="83"/>
      <c r="I37" s="83"/>
      <c r="J37" s="83"/>
      <c r="K37" s="83"/>
      <c r="L37" s="179" t="s">
        <v>53</v>
      </c>
      <c r="M37" s="179"/>
      <c r="N37" s="179"/>
      <c r="O37" s="181"/>
      <c r="P37" s="181"/>
      <c r="Q37" s="182"/>
      <c r="R37" s="182"/>
      <c r="S37" s="182"/>
      <c r="T37" s="182"/>
      <c r="U37" s="182"/>
    </row>
    <row r="38" spans="1:21" ht="18" customHeight="1">
      <c r="A38" s="189" t="s">
        <v>58</v>
      </c>
      <c r="B38" s="190"/>
      <c r="C38" s="148"/>
      <c r="D38" s="149">
        <f>C38*300</f>
        <v>0</v>
      </c>
      <c r="E38" s="83"/>
      <c r="F38" s="83"/>
      <c r="G38" s="83"/>
      <c r="H38" s="83"/>
      <c r="I38" s="83"/>
      <c r="J38" s="83"/>
      <c r="K38" s="83"/>
      <c r="L38" s="179" t="s">
        <v>54</v>
      </c>
      <c r="M38" s="179"/>
      <c r="N38" s="179"/>
      <c r="O38" s="180"/>
      <c r="P38" s="180"/>
      <c r="Q38" s="180"/>
      <c r="R38" s="180"/>
      <c r="S38" s="30"/>
      <c r="T38" s="30"/>
      <c r="U38" s="150"/>
    </row>
    <row r="39" spans="1:21" ht="18" customHeight="1">
      <c r="A39" s="189"/>
      <c r="B39" s="190"/>
      <c r="C39" s="148"/>
      <c r="D39" s="149"/>
      <c r="E39" s="151"/>
      <c r="F39" s="83"/>
      <c r="G39" s="83"/>
      <c r="H39" s="83"/>
      <c r="I39" s="83"/>
      <c r="J39" s="83"/>
      <c r="K39" s="83"/>
      <c r="L39" s="179" t="s">
        <v>55</v>
      </c>
      <c r="M39" s="179"/>
      <c r="N39" s="179"/>
      <c r="O39" s="180"/>
      <c r="P39" s="180"/>
      <c r="Q39" s="180"/>
      <c r="R39" s="180"/>
      <c r="S39" s="30"/>
      <c r="T39" s="30"/>
      <c r="U39" s="152"/>
    </row>
    <row r="40" spans="1:21" ht="18" customHeight="1">
      <c r="A40" s="189"/>
      <c r="B40" s="190"/>
      <c r="C40" s="148"/>
      <c r="D40" s="149"/>
      <c r="E40" s="151"/>
      <c r="F40" s="83"/>
      <c r="G40" s="83"/>
      <c r="H40" s="83"/>
      <c r="I40" s="83"/>
      <c r="J40" s="83"/>
      <c r="K40" s="83"/>
      <c r="L40" s="179" t="s">
        <v>83</v>
      </c>
      <c r="M40" s="179"/>
      <c r="N40" s="179"/>
      <c r="O40" s="172"/>
      <c r="P40" s="172"/>
      <c r="Q40" s="173"/>
      <c r="R40" s="173"/>
      <c r="S40" s="173"/>
      <c r="T40" s="173"/>
      <c r="U40" s="173"/>
    </row>
    <row r="41" spans="1:21" ht="18" customHeight="1">
      <c r="A41" s="168" t="s">
        <v>15</v>
      </c>
      <c r="B41" s="169"/>
      <c r="C41" s="170"/>
      <c r="D41" s="149">
        <f>SUM(D38:D40)</f>
        <v>0</v>
      </c>
      <c r="E41" s="151"/>
      <c r="F41" s="83"/>
      <c r="G41" s="83"/>
      <c r="H41" s="83"/>
      <c r="I41" s="83"/>
      <c r="J41" s="83"/>
      <c r="K41" s="83"/>
      <c r="L41" s="179" t="s">
        <v>84</v>
      </c>
      <c r="M41" s="179"/>
      <c r="N41" s="179"/>
      <c r="O41" s="172"/>
      <c r="P41" s="172"/>
      <c r="Q41" s="173"/>
      <c r="R41" s="173"/>
      <c r="S41" s="173"/>
      <c r="T41" s="173"/>
      <c r="U41" s="173"/>
    </row>
    <row r="42" spans="1:21" ht="18" customHeight="1">
      <c r="A42" s="145"/>
      <c r="B42" s="145"/>
      <c r="C42" s="151"/>
      <c r="D42" s="151"/>
      <c r="E42" s="151"/>
      <c r="F42" s="83"/>
      <c r="G42" s="83"/>
      <c r="H42" s="83"/>
      <c r="I42" s="83"/>
      <c r="J42" s="83"/>
      <c r="K42" s="83"/>
      <c r="L42" s="186"/>
      <c r="M42" s="186"/>
      <c r="N42" s="186"/>
      <c r="O42" s="185"/>
      <c r="P42" s="185"/>
      <c r="Q42" s="185"/>
      <c r="R42" s="185"/>
      <c r="S42" s="161"/>
      <c r="T42" s="161"/>
      <c r="U42" s="162"/>
    </row>
    <row r="43" spans="1:21" ht="5.25" customHeight="1">
      <c r="A43" s="145"/>
      <c r="B43" s="145"/>
      <c r="C43" s="151"/>
      <c r="D43" s="151"/>
      <c r="E43" s="151"/>
      <c r="F43" s="83"/>
      <c r="G43" s="83"/>
      <c r="H43" s="83"/>
      <c r="I43" s="83"/>
      <c r="J43" s="83"/>
      <c r="K43" s="83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ht="30.75" customHeight="1">
      <c r="A44" s="145"/>
      <c r="B44" s="145"/>
      <c r="C44" s="154"/>
      <c r="D44" s="154"/>
      <c r="E44" s="151"/>
      <c r="F44" s="83"/>
      <c r="G44" s="83"/>
      <c r="H44" s="83"/>
      <c r="I44" s="83"/>
      <c r="J44" s="83"/>
      <c r="K44" s="83"/>
      <c r="L44" s="85"/>
      <c r="M44" s="85"/>
      <c r="N44" s="85"/>
      <c r="O44" s="183"/>
      <c r="P44" s="183"/>
      <c r="Q44" s="183"/>
      <c r="R44" s="155"/>
      <c r="S44" s="155"/>
      <c r="T44" s="155"/>
      <c r="U44" s="156"/>
    </row>
    <row r="45" spans="1:21" ht="24" customHeight="1">
      <c r="A45" s="11"/>
      <c r="B45" s="11"/>
      <c r="C45" s="19"/>
      <c r="D45" s="19"/>
      <c r="E45" s="20"/>
      <c r="F45" s="11"/>
      <c r="G45" s="11"/>
      <c r="H45" s="11"/>
      <c r="I45" s="11"/>
      <c r="J45" s="11"/>
      <c r="K45" s="11"/>
      <c r="L45" s="12"/>
      <c r="M45" s="12"/>
      <c r="N45" s="12"/>
      <c r="O45" s="12"/>
      <c r="P45" s="12"/>
      <c r="Q45" s="12"/>
      <c r="R45" s="200"/>
      <c r="S45" s="200"/>
      <c r="T45" s="200"/>
      <c r="U45" s="200"/>
    </row>
    <row r="46" spans="5:17" ht="13.5">
      <c r="E46" s="11"/>
      <c r="F46" s="11"/>
      <c r="G46" s="11"/>
      <c r="H46" s="11"/>
      <c r="I46" s="11"/>
      <c r="J46" s="11"/>
      <c r="K46" s="11"/>
      <c r="L46" s="12"/>
      <c r="M46" s="12"/>
      <c r="N46" s="12"/>
      <c r="O46" s="12"/>
      <c r="P46" s="12"/>
      <c r="Q46" s="12"/>
    </row>
  </sheetData>
  <sheetProtection/>
  <mergeCells count="27">
    <mergeCell ref="A40:B40"/>
    <mergeCell ref="A41:C41"/>
    <mergeCell ref="N2:Q2"/>
    <mergeCell ref="L39:N39"/>
    <mergeCell ref="O39:R39"/>
    <mergeCell ref="L40:N40"/>
    <mergeCell ref="O38:R38"/>
    <mergeCell ref="O40:U40"/>
    <mergeCell ref="L38:N38"/>
    <mergeCell ref="R45:U45"/>
    <mergeCell ref="O44:Q44"/>
    <mergeCell ref="O41:U41"/>
    <mergeCell ref="L41:N41"/>
    <mergeCell ref="L42:N42"/>
    <mergeCell ref="O42:R42"/>
    <mergeCell ref="A1:U1"/>
    <mergeCell ref="A37:B37"/>
    <mergeCell ref="A38:B38"/>
    <mergeCell ref="A39:B39"/>
    <mergeCell ref="U4:U5"/>
    <mergeCell ref="L37:N37"/>
    <mergeCell ref="A4:A5"/>
    <mergeCell ref="D4:D5"/>
    <mergeCell ref="E4:E5"/>
    <mergeCell ref="L4:R4"/>
    <mergeCell ref="A36:D36"/>
    <mergeCell ref="O37:U37"/>
  </mergeCells>
  <dataValidations count="12">
    <dataValidation type="whole" allowBlank="1" showInputMessage="1" showErrorMessage="1" imeMode="halfAlpha" sqref="C6:C35">
      <formula1>1</formula1>
      <formula2>3000</formula2>
    </dataValidation>
    <dataValidation type="whole" allowBlank="1" showInputMessage="1" showErrorMessage="1" imeMode="halfAlpha" sqref="E6:E35">
      <formula1>1</formula1>
      <formula2>3</formula2>
    </dataValidation>
    <dataValidation allowBlank="1" showInputMessage="1" showErrorMessage="1" imeMode="halfAlpha" sqref="C38:C40"/>
    <dataValidation allowBlank="1" showInputMessage="1" showErrorMessage="1" prompt="小数点以下２位の数値で入力。&#10;手動計時は0.24をプラス。&#10;&#10;例　100m12&quot;14→12.14&#10;　　 800m2'11&quot;42→211.42&#10;　　 走幅跳5m77→5.77" imeMode="halfAlpha" sqref="N6:N35 Q6:Q35"/>
    <dataValidation allowBlank="1" showInputMessage="1" showErrorMessage="1" prompt="姓名合わせて４字までの場合は、５字になるように姓と名の間に全角スペースを入れる。&#10;５字以上の場合は、続けて入力。" sqref="D6:D35"/>
    <dataValidation allowBlank="1" showInputMessage="1" showErrorMessage="1" prompt="半角カタカナで入力｡&#10;姓と名の間に半角スペースを入れる。" imeMode="halfKatakana" sqref="U6:U35"/>
    <dataValidation allowBlank="1" showInputMessage="1" showErrorMessage="1" prompt="低学年リレーの最高記録を入力" imeMode="halfAlpha" sqref="O3:P3"/>
    <dataValidation allowBlank="1" showInputMessage="1" showErrorMessage="1" prompt="低学年リレーの最高記録を入力" imeMode="fullAlpha" sqref="U3"/>
    <dataValidation type="list" allowBlank="1" showInputMessage="1" showErrorMessage="1" sqref="L6:L35 O6:O35">
      <formula1>$AF$7:$AF$17</formula1>
    </dataValidation>
    <dataValidation allowBlank="1" showErrorMessage="1" sqref="T6:T35"/>
    <dataValidation allowBlank="1" showInputMessage="1" showErrorMessage="1" prompt="最初のCは半角大文字、数字も半角で入力すること！" imeMode="disabled" sqref="B6:B35"/>
    <dataValidation type="list" allowBlank="1" showInputMessage="1" showErrorMessage="1" sqref="R6:R35">
      <formula1>$AF$24:$AF$33</formula1>
    </dataValidation>
  </dataValidations>
  <printOptions/>
  <pageMargins left="0.5905511811023623" right="0.3937007874015748" top="0.984251968503937" bottom="0.5905511811023623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391"/>
  <sheetViews>
    <sheetView zoomScalePageLayoutView="0" workbookViewId="0" topLeftCell="A1">
      <pane xSplit="4" ySplit="1" topLeftCell="E1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T45" sqref="T45"/>
    </sheetView>
  </sheetViews>
  <sheetFormatPr defaultColWidth="9.00390625" defaultRowHeight="13.5"/>
  <cols>
    <col min="1" max="1" width="6.375" style="1" customWidth="1"/>
    <col min="2" max="2" width="8.625" style="1" customWidth="1"/>
    <col min="3" max="3" width="5.25390625" style="1" customWidth="1"/>
    <col min="4" max="4" width="11.50390625" style="1" customWidth="1"/>
    <col min="5" max="5" width="2.875" style="1" customWidth="1"/>
    <col min="6" max="6" width="4.75390625" style="2" customWidth="1"/>
    <col min="7" max="7" width="8.625" style="71" hidden="1" customWidth="1"/>
    <col min="8" max="8" width="11.50390625" style="1" customWidth="1"/>
    <col min="9" max="9" width="11.50390625" style="40" hidden="1" customWidth="1"/>
    <col min="10" max="10" width="5.25390625" style="1" bestFit="1" customWidth="1"/>
    <col min="11" max="11" width="3.375" style="1" customWidth="1"/>
    <col min="12" max="12" width="12.625" style="1" customWidth="1"/>
    <col min="13" max="13" width="12.625" style="44" hidden="1" customWidth="1"/>
    <col min="14" max="14" width="7.75390625" style="1" customWidth="1"/>
    <col min="15" max="15" width="2.625" style="9" customWidth="1"/>
    <col min="16" max="16" width="5.625" style="1" hidden="1" customWidth="1"/>
    <col min="17" max="19" width="11.625" style="1" hidden="1" customWidth="1"/>
    <col min="20" max="20" width="15.25390625" style="1" customWidth="1"/>
    <col min="21" max="21" width="13.625" style="1" customWidth="1"/>
    <col min="22" max="16384" width="9.00390625" style="1" customWidth="1"/>
  </cols>
  <sheetData>
    <row r="1" spans="1:21" s="3" customFormat="1" ht="69.75" customHeight="1">
      <c r="A1" s="3" t="s">
        <v>21</v>
      </c>
      <c r="B1" s="38" t="s">
        <v>36</v>
      </c>
      <c r="C1" s="3" t="s">
        <v>20</v>
      </c>
      <c r="D1" s="3" t="s">
        <v>9</v>
      </c>
      <c r="E1" s="3" t="s">
        <v>23</v>
      </c>
      <c r="F1" s="4" t="s">
        <v>6</v>
      </c>
      <c r="G1" s="70" t="s">
        <v>45</v>
      </c>
      <c r="H1" s="3" t="s">
        <v>10</v>
      </c>
      <c r="I1" s="41" t="s">
        <v>44</v>
      </c>
      <c r="J1" s="3" t="s">
        <v>19</v>
      </c>
      <c r="K1" s="5" t="s">
        <v>22</v>
      </c>
      <c r="L1" s="3" t="s">
        <v>8</v>
      </c>
      <c r="M1" s="43" t="s">
        <v>41</v>
      </c>
      <c r="N1" s="3" t="s">
        <v>12</v>
      </c>
      <c r="O1" s="8"/>
      <c r="P1" s="32" t="s">
        <v>32</v>
      </c>
      <c r="Q1" s="31" t="s">
        <v>33</v>
      </c>
      <c r="R1" s="31" t="s">
        <v>34</v>
      </c>
      <c r="S1" s="31" t="s">
        <v>10</v>
      </c>
      <c r="T1" s="33">
        <f>IF(COUNTIF(A2:A100,"エラー")&gt;0,"どこかに重複データがあります。A列の「エラー」をご確認の上、一覧表を訂正して下さい。","")</f>
      </c>
      <c r="U1" s="6" t="s">
        <v>24</v>
      </c>
    </row>
    <row r="2" spans="1:15" ht="11.25" customHeight="1">
      <c r="A2">
        <f>IF(C2="","",IF(L2="1年","",IF(L2="2年","",IF(L2="低学年","",IF(L2="共通","",IF(AND(K2=K1,L2=L1,C2=C1),"エラー",""))))))</f>
      </c>
      <c r="B2"/>
      <c r="M2" s="1"/>
      <c r="O2" s="8"/>
    </row>
    <row r="3" spans="1:15" ht="13.5">
      <c r="A3">
        <f aca="true" t="shared" si="0" ref="A3:A66">IF(C3="","",IF(L3="1年","",IF(L3="2年","",IF(L3="低学年","",IF(L3="共通","",IF(AND(K3=K2,L3=L2,C3=C2),"エラー",""))))))</f>
      </c>
      <c r="B3"/>
      <c r="M3" s="1"/>
      <c r="O3" s="8"/>
    </row>
    <row r="4" spans="1:15" ht="13.5">
      <c r="A4">
        <f t="shared" si="0"/>
      </c>
      <c r="B4"/>
      <c r="M4" s="1"/>
      <c r="O4" s="8"/>
    </row>
    <row r="5" spans="1:15" ht="13.5">
      <c r="A5">
        <f t="shared" si="0"/>
      </c>
      <c r="M5" s="1"/>
      <c r="O5" s="8"/>
    </row>
    <row r="6" spans="1:16" ht="13.5">
      <c r="A6">
        <f t="shared" si="0"/>
      </c>
      <c r="M6" s="1"/>
      <c r="O6" s="7"/>
      <c r="P6" s="7"/>
    </row>
    <row r="7" spans="1:21" ht="13.5">
      <c r="A7">
        <f t="shared" si="0"/>
      </c>
      <c r="M7" s="1"/>
      <c r="O7" s="65"/>
      <c r="P7" s="65"/>
      <c r="Q7" s="61"/>
      <c r="R7" s="61"/>
      <c r="S7" s="61"/>
      <c r="T7" s="61"/>
      <c r="U7" s="61"/>
    </row>
    <row r="8" spans="1:16" ht="13.5">
      <c r="A8">
        <f t="shared" si="0"/>
      </c>
      <c r="M8" s="1"/>
      <c r="O8" s="7"/>
      <c r="P8" s="7"/>
    </row>
    <row r="9" spans="1:16" ht="13.5">
      <c r="A9">
        <f t="shared" si="0"/>
      </c>
      <c r="M9" s="1"/>
      <c r="O9" s="7"/>
      <c r="P9" s="7"/>
    </row>
    <row r="10" spans="1:16" ht="13.5">
      <c r="A10">
        <f t="shared" si="0"/>
      </c>
      <c r="M10" s="1"/>
      <c r="O10" s="7"/>
      <c r="P10" s="7"/>
    </row>
    <row r="11" spans="1:16" ht="13.5">
      <c r="A11">
        <f>IF(C11="","",IF(L11="1年","",IF(L11="2年","",IF(L11="低学年","",IF(L11="共通","",IF(AND(K11=K10,L11=L10,C11=C10),"エラー",""))))))</f>
      </c>
      <c r="M11" s="1"/>
      <c r="O11" s="7"/>
      <c r="P11" s="7"/>
    </row>
    <row r="12" spans="1:16" ht="13.5">
      <c r="A12">
        <f>IF(C12="","",IF(L12="1年","",IF(L12="2年","",IF(L12="低学年","",IF(L12="共通","",IF(AND(K12=K11,L12=L11,C12=C11),"エラー",""))))))</f>
      </c>
      <c r="M12" s="1"/>
      <c r="O12" s="7"/>
      <c r="P12" s="7"/>
    </row>
    <row r="13" spans="1:16" ht="13.5">
      <c r="A13">
        <f t="shared" si="0"/>
      </c>
      <c r="M13" s="1"/>
      <c r="O13" s="7"/>
      <c r="P13" s="7"/>
    </row>
    <row r="14" spans="1:16" ht="13.5">
      <c r="A14">
        <f t="shared" si="0"/>
      </c>
      <c r="M14" s="1"/>
      <c r="O14" s="7"/>
      <c r="P14" s="7"/>
    </row>
    <row r="15" spans="1:16" ht="13.5">
      <c r="A15">
        <f t="shared" si="0"/>
      </c>
      <c r="M15" s="1"/>
      <c r="O15" s="7"/>
      <c r="P15" s="7"/>
    </row>
    <row r="16" spans="1:16" ht="13.5">
      <c r="A16">
        <f t="shared" si="0"/>
      </c>
      <c r="M16" s="1"/>
      <c r="O16" s="7"/>
      <c r="P16" s="7"/>
    </row>
    <row r="17" spans="1:13" ht="13.5">
      <c r="A17">
        <f t="shared" si="0"/>
      </c>
      <c r="M17" s="1"/>
    </row>
    <row r="18" spans="1:13" ht="13.5">
      <c r="A18">
        <f t="shared" si="0"/>
      </c>
      <c r="M18" s="1"/>
    </row>
    <row r="19" spans="1:13" ht="13.5">
      <c r="A19">
        <f t="shared" si="0"/>
      </c>
      <c r="M19" s="1"/>
    </row>
    <row r="20" spans="1:13" ht="13.5">
      <c r="A20">
        <f t="shared" si="0"/>
      </c>
      <c r="M20" s="1"/>
    </row>
    <row r="21" spans="1:13" ht="13.5">
      <c r="A21">
        <f t="shared" si="0"/>
      </c>
      <c r="B21"/>
      <c r="M21" s="1"/>
    </row>
    <row r="22" spans="1:13" ht="13.5">
      <c r="A22">
        <f t="shared" si="0"/>
      </c>
      <c r="B22"/>
      <c r="M22" s="1"/>
    </row>
    <row r="23" spans="1:13" ht="13.5">
      <c r="A23">
        <f t="shared" si="0"/>
      </c>
      <c r="B23"/>
      <c r="M23" s="1"/>
    </row>
    <row r="24" spans="1:13" ht="13.5">
      <c r="A24">
        <f t="shared" si="0"/>
      </c>
      <c r="B24"/>
      <c r="M24" s="1"/>
    </row>
    <row r="25" spans="1:13" ht="13.5">
      <c r="A25">
        <f t="shared" si="0"/>
      </c>
      <c r="B25"/>
      <c r="M25" s="1"/>
    </row>
    <row r="26" spans="1:13" ht="13.5">
      <c r="A26">
        <f t="shared" si="0"/>
      </c>
      <c r="B26"/>
      <c r="M26" s="1"/>
    </row>
    <row r="27" spans="1:13" ht="13.5">
      <c r="A27">
        <f t="shared" si="0"/>
      </c>
      <c r="B27"/>
      <c r="M27" s="1"/>
    </row>
    <row r="28" spans="1:13" ht="13.5">
      <c r="A28">
        <f t="shared" si="0"/>
      </c>
      <c r="B28"/>
      <c r="M28" s="1"/>
    </row>
    <row r="29" spans="1:13" ht="13.5">
      <c r="A29">
        <f t="shared" si="0"/>
      </c>
      <c r="B29"/>
      <c r="M29" s="1"/>
    </row>
    <row r="30" spans="1:13" ht="13.5">
      <c r="A30">
        <f t="shared" si="0"/>
      </c>
      <c r="B30"/>
      <c r="M30" s="1"/>
    </row>
    <row r="31" spans="1:13" ht="13.5">
      <c r="A31">
        <f t="shared" si="0"/>
      </c>
      <c r="B31"/>
      <c r="M31" s="1"/>
    </row>
    <row r="32" spans="1:13" ht="13.5">
      <c r="A32">
        <f t="shared" si="0"/>
      </c>
      <c r="B32"/>
      <c r="M32" s="1"/>
    </row>
    <row r="33" spans="1:13" ht="13.5">
      <c r="A33">
        <f t="shared" si="0"/>
      </c>
      <c r="B33"/>
      <c r="M33" s="1"/>
    </row>
    <row r="34" spans="1:13" ht="13.5" customHeight="1">
      <c r="A34">
        <f t="shared" si="0"/>
      </c>
      <c r="B34"/>
      <c r="M34" s="1"/>
    </row>
    <row r="35" spans="1:13" ht="13.5">
      <c r="A35">
        <f t="shared" si="0"/>
      </c>
      <c r="B35"/>
      <c r="M35" s="1"/>
    </row>
    <row r="36" spans="1:13" ht="13.5">
      <c r="A36">
        <f t="shared" si="0"/>
      </c>
      <c r="M36" s="1"/>
    </row>
    <row r="37" spans="1:13" ht="13.5" customHeight="1">
      <c r="A37">
        <f t="shared" si="0"/>
      </c>
      <c r="B37"/>
      <c r="M37" s="1"/>
    </row>
    <row r="38" spans="1:13" ht="13.5">
      <c r="A38">
        <f t="shared" si="0"/>
      </c>
      <c r="B38"/>
      <c r="M38" s="1"/>
    </row>
    <row r="39" spans="1:13" ht="13.5">
      <c r="A39">
        <f t="shared" si="0"/>
      </c>
      <c r="B39"/>
      <c r="M39" s="1"/>
    </row>
    <row r="40" spans="1:13" ht="13.5">
      <c r="A40">
        <f t="shared" si="0"/>
      </c>
      <c r="B40"/>
      <c r="M40" s="1"/>
    </row>
    <row r="41" spans="1:13" ht="13.5">
      <c r="A41">
        <f t="shared" si="0"/>
      </c>
      <c r="B41"/>
      <c r="M41" s="1"/>
    </row>
    <row r="42" spans="1:13" ht="13.5">
      <c r="A42">
        <f t="shared" si="0"/>
      </c>
      <c r="B42"/>
      <c r="L42" s="9"/>
      <c r="M42" s="1"/>
    </row>
    <row r="43" spans="1:13" ht="13.5">
      <c r="A43">
        <f t="shared" si="0"/>
      </c>
      <c r="B43"/>
      <c r="M43" s="1"/>
    </row>
    <row r="44" spans="1:13" ht="13.5">
      <c r="A44">
        <f t="shared" si="0"/>
      </c>
      <c r="B44"/>
      <c r="M44" s="1"/>
    </row>
    <row r="45" spans="1:13" ht="13.5">
      <c r="A45">
        <f t="shared" si="0"/>
      </c>
      <c r="M45" s="1"/>
    </row>
    <row r="46" spans="1:13" ht="13.5">
      <c r="A46">
        <f t="shared" si="0"/>
      </c>
      <c r="B46"/>
      <c r="M46" s="1"/>
    </row>
    <row r="47" spans="1:13" ht="13.5">
      <c r="A47">
        <f t="shared" si="0"/>
      </c>
      <c r="B47"/>
      <c r="M47" s="1"/>
    </row>
    <row r="48" spans="1:13" ht="13.5">
      <c r="A48">
        <f t="shared" si="0"/>
      </c>
      <c r="B48"/>
      <c r="M48" s="1"/>
    </row>
    <row r="49" spans="1:13" ht="13.5">
      <c r="A49">
        <f t="shared" si="0"/>
      </c>
      <c r="B49"/>
      <c r="M49" s="1"/>
    </row>
    <row r="50" spans="1:13" ht="13.5">
      <c r="A50">
        <f t="shared" si="0"/>
      </c>
      <c r="M50" s="1"/>
    </row>
    <row r="51" spans="1:13" ht="13.5">
      <c r="A51">
        <f t="shared" si="0"/>
      </c>
      <c r="B51"/>
      <c r="M51" s="1"/>
    </row>
    <row r="52" spans="1:13" ht="13.5">
      <c r="A52">
        <f t="shared" si="0"/>
      </c>
      <c r="M52" s="1"/>
    </row>
    <row r="53" spans="1:13" ht="13.5">
      <c r="A53">
        <f t="shared" si="0"/>
      </c>
      <c r="B53"/>
      <c r="M53" s="1"/>
    </row>
    <row r="54" spans="1:13" ht="13.5">
      <c r="A54">
        <f t="shared" si="0"/>
      </c>
      <c r="M54" s="1"/>
    </row>
    <row r="55" spans="1:13" ht="13.5">
      <c r="A55">
        <f t="shared" si="0"/>
      </c>
      <c r="B55"/>
      <c r="M55" s="1"/>
    </row>
    <row r="56" spans="1:13" ht="13.5">
      <c r="A56">
        <f t="shared" si="0"/>
      </c>
      <c r="B56"/>
      <c r="M56" s="1"/>
    </row>
    <row r="57" spans="1:13" ht="13.5">
      <c r="A57">
        <f t="shared" si="0"/>
      </c>
      <c r="M57" s="1"/>
    </row>
    <row r="58" spans="1:13" ht="13.5">
      <c r="A58">
        <f t="shared" si="0"/>
      </c>
      <c r="B58"/>
      <c r="M58" s="1"/>
    </row>
    <row r="59" spans="1:13" ht="13.5">
      <c r="A59">
        <f t="shared" si="0"/>
      </c>
      <c r="B59"/>
      <c r="M59" s="1"/>
    </row>
    <row r="60" spans="1:13" ht="13.5">
      <c r="A60">
        <f t="shared" si="0"/>
      </c>
      <c r="B60"/>
      <c r="M60" s="1"/>
    </row>
    <row r="61" spans="1:13" ht="13.5">
      <c r="A61">
        <f t="shared" si="0"/>
      </c>
      <c r="M61" s="1"/>
    </row>
    <row r="62" spans="1:13" ht="13.5">
      <c r="A62">
        <f t="shared" si="0"/>
      </c>
      <c r="B62"/>
      <c r="M62" s="1"/>
    </row>
    <row r="63" spans="1:13" ht="13.5">
      <c r="A63">
        <f t="shared" si="0"/>
      </c>
      <c r="B63"/>
      <c r="M63" s="1"/>
    </row>
    <row r="64" spans="1:13" ht="13.5">
      <c r="A64">
        <f t="shared" si="0"/>
      </c>
      <c r="B64"/>
      <c r="M64" s="1"/>
    </row>
    <row r="65" spans="1:13" ht="13.5">
      <c r="A65">
        <f t="shared" si="0"/>
      </c>
      <c r="B65"/>
      <c r="M65" s="1"/>
    </row>
    <row r="66" spans="1:13" ht="13.5">
      <c r="A66">
        <f t="shared" si="0"/>
      </c>
      <c r="B66"/>
      <c r="M66" s="1"/>
    </row>
    <row r="67" spans="1:13" ht="13.5">
      <c r="A67">
        <f aca="true" t="shared" si="1" ref="A67:A100">IF(C67="","",IF(L67="1年","",IF(L67="2年","",IF(L67="低学年","",IF(L67="共通","",IF(AND(K67=K66,L67=L66,C67=C66),"エラー",""))))))</f>
      </c>
      <c r="B67"/>
      <c r="M67" s="1"/>
    </row>
    <row r="68" spans="1:13" ht="13.5">
      <c r="A68">
        <f t="shared" si="1"/>
      </c>
      <c r="M68" s="1"/>
    </row>
    <row r="69" spans="1:13" ht="13.5">
      <c r="A69">
        <f t="shared" si="1"/>
      </c>
      <c r="M69" s="1"/>
    </row>
    <row r="70" spans="1:13" ht="13.5">
      <c r="A70">
        <f t="shared" si="1"/>
      </c>
      <c r="M70" s="1"/>
    </row>
    <row r="71" spans="1:13" ht="13.5">
      <c r="A71">
        <f t="shared" si="1"/>
      </c>
      <c r="M71" s="1"/>
    </row>
    <row r="72" spans="1:13" ht="13.5">
      <c r="A72">
        <f t="shared" si="1"/>
      </c>
      <c r="B72"/>
      <c r="M72" s="1"/>
    </row>
    <row r="73" spans="1:13" ht="13.5">
      <c r="A73">
        <f t="shared" si="1"/>
      </c>
      <c r="M73" s="1"/>
    </row>
    <row r="74" spans="1:13" ht="13.5">
      <c r="A74">
        <f t="shared" si="1"/>
      </c>
      <c r="M74" s="1"/>
    </row>
    <row r="75" spans="1:13" ht="13.5">
      <c r="A75">
        <f t="shared" si="1"/>
      </c>
      <c r="M75" s="1"/>
    </row>
    <row r="76" spans="1:13" ht="13.5">
      <c r="A76">
        <f t="shared" si="1"/>
      </c>
      <c r="M76" s="1"/>
    </row>
    <row r="77" spans="1:13" ht="13.5">
      <c r="A77">
        <f t="shared" si="1"/>
      </c>
      <c r="M77" s="1"/>
    </row>
    <row r="78" spans="1:13" ht="13.5">
      <c r="A78">
        <f t="shared" si="1"/>
      </c>
      <c r="M78" s="1"/>
    </row>
    <row r="79" spans="1:13" ht="13.5">
      <c r="A79">
        <f t="shared" si="1"/>
      </c>
      <c r="M79" s="1"/>
    </row>
    <row r="80" spans="1:13" ht="13.5">
      <c r="A80">
        <f t="shared" si="1"/>
      </c>
      <c r="M80" s="1"/>
    </row>
    <row r="81" spans="1:13" ht="13.5">
      <c r="A81">
        <f t="shared" si="1"/>
      </c>
      <c r="M81" s="1"/>
    </row>
    <row r="82" spans="1:13" ht="13.5">
      <c r="A82">
        <f t="shared" si="1"/>
      </c>
      <c r="M82" s="1"/>
    </row>
    <row r="83" spans="1:13" ht="13.5">
      <c r="A83">
        <f t="shared" si="1"/>
      </c>
      <c r="B83"/>
      <c r="M83" s="1"/>
    </row>
    <row r="84" spans="1:13" ht="13.5">
      <c r="A84">
        <f t="shared" si="1"/>
      </c>
      <c r="B84"/>
      <c r="M84" s="1"/>
    </row>
    <row r="85" spans="1:13" ht="13.5">
      <c r="A85">
        <f t="shared" si="1"/>
      </c>
      <c r="M85" s="1"/>
    </row>
    <row r="86" spans="1:13" ht="13.5">
      <c r="A86">
        <f t="shared" si="1"/>
      </c>
      <c r="L86" s="9"/>
      <c r="M86" s="1"/>
    </row>
    <row r="87" spans="1:13" ht="13.5">
      <c r="A87">
        <f t="shared" si="1"/>
      </c>
      <c r="M87" s="1"/>
    </row>
    <row r="88" spans="1:13" ht="13.5">
      <c r="A88">
        <f t="shared" si="1"/>
      </c>
      <c r="L88" s="9"/>
      <c r="M88" s="1"/>
    </row>
    <row r="89" spans="1:13" ht="13.5">
      <c r="A89">
        <f t="shared" si="1"/>
      </c>
      <c r="M89" s="1"/>
    </row>
    <row r="90" spans="1:13" ht="13.5">
      <c r="A90">
        <f t="shared" si="1"/>
      </c>
      <c r="M90" s="1"/>
    </row>
    <row r="91" spans="1:13" ht="13.5">
      <c r="A91">
        <f t="shared" si="1"/>
      </c>
      <c r="M91" s="1"/>
    </row>
    <row r="92" spans="1:13" ht="13.5">
      <c r="A92">
        <f t="shared" si="1"/>
      </c>
      <c r="B92"/>
      <c r="M92" s="1"/>
    </row>
    <row r="93" spans="1:13" ht="13.5">
      <c r="A93">
        <f t="shared" si="1"/>
      </c>
      <c r="B93"/>
      <c r="M93" s="1"/>
    </row>
    <row r="94" spans="1:13" ht="13.5">
      <c r="A94">
        <f t="shared" si="1"/>
      </c>
      <c r="M94" s="1"/>
    </row>
    <row r="95" spans="1:13" ht="13.5">
      <c r="A95">
        <f t="shared" si="1"/>
      </c>
      <c r="M95" s="1"/>
    </row>
    <row r="96" spans="1:13" ht="13.5">
      <c r="A96">
        <f t="shared" si="1"/>
      </c>
      <c r="M96" s="1"/>
    </row>
    <row r="97" spans="1:13" ht="13.5">
      <c r="A97">
        <f t="shared" si="1"/>
      </c>
      <c r="M97" s="1"/>
    </row>
    <row r="98" spans="1:13" ht="13.5">
      <c r="A98">
        <f t="shared" si="1"/>
      </c>
      <c r="B98"/>
      <c r="L98" s="9"/>
      <c r="M98" s="1"/>
    </row>
    <row r="99" spans="1:13" ht="13.5">
      <c r="A99">
        <f t="shared" si="1"/>
      </c>
      <c r="M99" s="1"/>
    </row>
    <row r="100" spans="1:13" ht="13.5">
      <c r="A100">
        <f t="shared" si="1"/>
      </c>
      <c r="L100" s="9"/>
      <c r="M100" s="1"/>
    </row>
    <row r="101" ht="13.5">
      <c r="M101" s="1"/>
    </row>
    <row r="102" ht="13.5">
      <c r="M102" s="1"/>
    </row>
    <row r="103" ht="13.5">
      <c r="M103" s="1"/>
    </row>
    <row r="104" ht="13.5">
      <c r="M104" s="1"/>
    </row>
    <row r="105" ht="13.5">
      <c r="M105" s="1"/>
    </row>
    <row r="106" spans="2:13" ht="13.5">
      <c r="B106"/>
      <c r="M106" s="1"/>
    </row>
    <row r="107" ht="13.5">
      <c r="M107" s="1"/>
    </row>
    <row r="108" ht="13.5">
      <c r="M108" s="1"/>
    </row>
    <row r="109" ht="13.5">
      <c r="M109" s="1"/>
    </row>
    <row r="110" spans="12:13" ht="13.5">
      <c r="L110" s="9"/>
      <c r="M110" s="1"/>
    </row>
    <row r="111" spans="2:13" ht="13.5">
      <c r="B111"/>
      <c r="M111" s="1"/>
    </row>
    <row r="112" ht="13.5">
      <c r="M112" s="1"/>
    </row>
    <row r="113" ht="13.5">
      <c r="M113" s="1"/>
    </row>
    <row r="114" spans="2:13" ht="13.5">
      <c r="B114"/>
      <c r="M114" s="1"/>
    </row>
    <row r="115" spans="2:13" ht="13.5">
      <c r="B115"/>
      <c r="M115" s="1"/>
    </row>
    <row r="116" ht="13.5">
      <c r="M116" s="1"/>
    </row>
    <row r="117" spans="2:13" ht="13.5">
      <c r="B117"/>
      <c r="M117" s="1"/>
    </row>
    <row r="118" ht="13.5">
      <c r="M118" s="1"/>
    </row>
    <row r="119" ht="13.5">
      <c r="M119" s="1"/>
    </row>
    <row r="120" spans="2:13" ht="13.5">
      <c r="B120"/>
      <c r="M120" s="1"/>
    </row>
    <row r="121" ht="13.5">
      <c r="M121" s="1"/>
    </row>
    <row r="122" ht="13.5">
      <c r="M122" s="1"/>
    </row>
    <row r="123" ht="13.5">
      <c r="M123" s="1"/>
    </row>
    <row r="124" ht="13.5">
      <c r="M124" s="1"/>
    </row>
    <row r="125" ht="13.5">
      <c r="M125" s="1"/>
    </row>
    <row r="126" ht="13.5">
      <c r="M126" s="1"/>
    </row>
    <row r="127" ht="13.5">
      <c r="M127" s="1"/>
    </row>
    <row r="128" spans="2:13" ht="13.5">
      <c r="B128"/>
      <c r="M128" s="1"/>
    </row>
    <row r="129" spans="2:13" ht="13.5">
      <c r="B129"/>
      <c r="M129" s="1"/>
    </row>
    <row r="130" ht="13.5">
      <c r="M130" s="1"/>
    </row>
    <row r="131" ht="13.5">
      <c r="M131" s="1"/>
    </row>
    <row r="132" ht="13.5">
      <c r="M132" s="1"/>
    </row>
    <row r="133" spans="2:13" ht="13.5">
      <c r="B133"/>
      <c r="M133" s="1"/>
    </row>
    <row r="134" ht="13.5">
      <c r="M134" s="1"/>
    </row>
    <row r="135" spans="12:13" ht="13.5">
      <c r="L135" s="9"/>
      <c r="M135" s="1"/>
    </row>
    <row r="136" spans="2:13" ht="13.5">
      <c r="B136"/>
      <c r="M136" s="1"/>
    </row>
    <row r="137" spans="2:13" ht="13.5">
      <c r="B137"/>
      <c r="M137" s="1"/>
    </row>
    <row r="138" spans="2:13" ht="13.5">
      <c r="B138"/>
      <c r="M138" s="1"/>
    </row>
    <row r="139" spans="2:13" ht="13.5">
      <c r="B139"/>
      <c r="M139" s="1"/>
    </row>
    <row r="140" ht="13.5">
      <c r="M140" s="1"/>
    </row>
    <row r="141" ht="13.5">
      <c r="M141" s="1"/>
    </row>
    <row r="142" ht="13.5">
      <c r="M142" s="1"/>
    </row>
    <row r="143" spans="2:13" ht="13.5">
      <c r="B143"/>
      <c r="M143" s="1"/>
    </row>
    <row r="144" ht="13.5">
      <c r="M144" s="1"/>
    </row>
    <row r="145" spans="12:13" ht="13.5">
      <c r="L145" s="9"/>
      <c r="M145" s="1"/>
    </row>
    <row r="146" ht="13.5">
      <c r="M146" s="1"/>
    </row>
    <row r="147" ht="13.5">
      <c r="M147" s="1"/>
    </row>
    <row r="148" ht="13.5">
      <c r="M148" s="1"/>
    </row>
    <row r="149" spans="2:13" ht="13.5">
      <c r="B149"/>
      <c r="M149" s="1"/>
    </row>
    <row r="150" spans="2:13" ht="13.5">
      <c r="B150"/>
      <c r="M150" s="1"/>
    </row>
    <row r="151" ht="13.5">
      <c r="M151" s="1"/>
    </row>
    <row r="152" ht="13.5">
      <c r="M152" s="1"/>
    </row>
    <row r="153" ht="13.5">
      <c r="M153" s="1"/>
    </row>
    <row r="154" ht="13.5">
      <c r="M154" s="1"/>
    </row>
    <row r="155" ht="13.5">
      <c r="M155" s="1"/>
    </row>
    <row r="156" ht="13.5">
      <c r="M156" s="1"/>
    </row>
    <row r="157" spans="2:13" ht="13.5">
      <c r="B157"/>
      <c r="M157" s="1"/>
    </row>
    <row r="158" spans="2:13" ht="13.5">
      <c r="B158"/>
      <c r="M158" s="1"/>
    </row>
    <row r="159" spans="2:13" ht="13.5">
      <c r="B159"/>
      <c r="M159" s="1"/>
    </row>
    <row r="160" spans="2:13" ht="13.5">
      <c r="B160"/>
      <c r="M160" s="1"/>
    </row>
    <row r="161" spans="12:13" ht="13.5">
      <c r="L161" s="9"/>
      <c r="M161" s="1"/>
    </row>
    <row r="162" ht="13.5">
      <c r="M162" s="1"/>
    </row>
    <row r="163" spans="12:13" ht="13.5">
      <c r="L163" s="9"/>
      <c r="M163" s="1"/>
    </row>
    <row r="164" spans="12:13" ht="13.5">
      <c r="L164" s="9"/>
      <c r="M164" s="1"/>
    </row>
    <row r="165" ht="13.5">
      <c r="M165" s="1"/>
    </row>
    <row r="166" ht="13.5">
      <c r="M166" s="1"/>
    </row>
    <row r="167" ht="13.5">
      <c r="M167" s="1"/>
    </row>
    <row r="168" ht="13.5">
      <c r="M168" s="1"/>
    </row>
    <row r="169" ht="13.5">
      <c r="M169" s="1"/>
    </row>
    <row r="170" spans="2:13" ht="13.5">
      <c r="B170"/>
      <c r="M170" s="1"/>
    </row>
    <row r="171" spans="2:13" ht="13.5">
      <c r="B171"/>
      <c r="L171" s="9"/>
      <c r="M171" s="1"/>
    </row>
    <row r="172" ht="13.5">
      <c r="M172" s="1"/>
    </row>
    <row r="173" ht="13.5">
      <c r="M173" s="1"/>
    </row>
    <row r="174" ht="13.5">
      <c r="M174" s="1"/>
    </row>
    <row r="175" ht="13.5">
      <c r="M175" s="1"/>
    </row>
    <row r="176" spans="2:13" ht="13.5">
      <c r="B176"/>
      <c r="M176" s="1"/>
    </row>
    <row r="177" spans="2:13" ht="13.5">
      <c r="B177"/>
      <c r="M177" s="1"/>
    </row>
    <row r="178" spans="2:13" ht="13.5">
      <c r="B178"/>
      <c r="M178" s="1"/>
    </row>
    <row r="179" ht="13.5">
      <c r="M179" s="1"/>
    </row>
    <row r="180" spans="2:13" ht="13.5">
      <c r="B180"/>
      <c r="M180" s="1"/>
    </row>
    <row r="181" spans="2:13" ht="13.5">
      <c r="B181"/>
      <c r="L181" s="9"/>
      <c r="M181" s="1"/>
    </row>
    <row r="182" spans="2:13" ht="13.5">
      <c r="B182"/>
      <c r="M182" s="1"/>
    </row>
    <row r="183" spans="2:13" ht="13.5">
      <c r="B183"/>
      <c r="M183" s="1"/>
    </row>
    <row r="184" spans="2:13" ht="13.5">
      <c r="B184"/>
      <c r="M184" s="1"/>
    </row>
    <row r="185" ht="13.5">
      <c r="M185" s="1"/>
    </row>
    <row r="186" spans="2:13" ht="13.5">
      <c r="B186"/>
      <c r="M186" s="1"/>
    </row>
    <row r="187" spans="2:13" ht="13.5">
      <c r="B187"/>
      <c r="H187" s="62"/>
      <c r="I187" s="63"/>
      <c r="J187" s="62"/>
      <c r="K187" s="62"/>
      <c r="M187" s="1"/>
    </row>
    <row r="188" spans="2:13" ht="13.5">
      <c r="B188"/>
      <c r="M188" s="1"/>
    </row>
    <row r="189" spans="2:13" ht="13.5">
      <c r="B189"/>
      <c r="M189" s="1"/>
    </row>
    <row r="190" ht="13.5">
      <c r="M190" s="1"/>
    </row>
    <row r="191" ht="13.5">
      <c r="M191" s="1"/>
    </row>
    <row r="192" ht="13.5">
      <c r="M192" s="1"/>
    </row>
    <row r="193" spans="2:13" ht="13.5">
      <c r="B193"/>
      <c r="M193" s="1"/>
    </row>
    <row r="194" spans="2:13" ht="13.5">
      <c r="B194"/>
      <c r="M194" s="1"/>
    </row>
    <row r="195" spans="2:13" ht="13.5">
      <c r="B195"/>
      <c r="M195" s="1"/>
    </row>
    <row r="196" spans="2:13" ht="13.5">
      <c r="B196"/>
      <c r="M196" s="1"/>
    </row>
    <row r="197" spans="12:13" ht="13.5">
      <c r="L197" s="9"/>
      <c r="M197" s="1"/>
    </row>
    <row r="198" ht="13.5">
      <c r="M198" s="1"/>
    </row>
    <row r="199" ht="13.5">
      <c r="M199" s="1"/>
    </row>
    <row r="200" spans="2:13" ht="13.5">
      <c r="B200"/>
      <c r="M200" s="1"/>
    </row>
    <row r="201" ht="13.5">
      <c r="M201" s="1"/>
    </row>
    <row r="202" spans="2:13" ht="13.5">
      <c r="B202"/>
      <c r="M202" s="1"/>
    </row>
    <row r="203" ht="13.5">
      <c r="M203" s="1"/>
    </row>
    <row r="204" ht="13.5">
      <c r="M204" s="1"/>
    </row>
    <row r="205" spans="2:13" ht="13.5">
      <c r="B205"/>
      <c r="H205" s="62"/>
      <c r="I205" s="63"/>
      <c r="J205" s="62"/>
      <c r="K205" s="62"/>
      <c r="M205" s="1"/>
    </row>
    <row r="206" spans="12:13" ht="13.5">
      <c r="L206" s="9"/>
      <c r="M206" s="1"/>
    </row>
    <row r="207" ht="13.5">
      <c r="M207" s="1"/>
    </row>
    <row r="208" spans="12:13" ht="13.5">
      <c r="L208" s="9"/>
      <c r="M208" s="1"/>
    </row>
    <row r="209" ht="13.5">
      <c r="M209" s="1"/>
    </row>
    <row r="210" spans="2:13" ht="13.5">
      <c r="B210"/>
      <c r="M210" s="1"/>
    </row>
    <row r="211" spans="13:15" ht="13.5">
      <c r="M211" s="1"/>
      <c r="O211" s="1"/>
    </row>
    <row r="212" ht="13.5">
      <c r="M212" s="1"/>
    </row>
    <row r="213" ht="13.5">
      <c r="M213" s="1"/>
    </row>
    <row r="214" ht="13.5">
      <c r="M214" s="1"/>
    </row>
    <row r="215" ht="13.5">
      <c r="M215" s="1"/>
    </row>
    <row r="216" ht="13.5">
      <c r="M216" s="1"/>
    </row>
    <row r="217" ht="13.5">
      <c r="M217" s="1"/>
    </row>
    <row r="218" spans="12:13" ht="13.5">
      <c r="L218" s="9"/>
      <c r="M218" s="1"/>
    </row>
    <row r="219" ht="13.5">
      <c r="M219" s="1"/>
    </row>
    <row r="220" ht="13.5">
      <c r="M220" s="1"/>
    </row>
    <row r="221" ht="13.5">
      <c r="M221" s="1"/>
    </row>
    <row r="222" ht="13.5">
      <c r="M222" s="1"/>
    </row>
    <row r="223" ht="13.5">
      <c r="M223" s="1"/>
    </row>
    <row r="224" ht="13.5">
      <c r="M224" s="1"/>
    </row>
    <row r="225" ht="13.5">
      <c r="M225" s="1"/>
    </row>
    <row r="226" ht="13.5">
      <c r="M226" s="1"/>
    </row>
    <row r="227" ht="13.5">
      <c r="M227" s="1"/>
    </row>
    <row r="228" ht="13.5">
      <c r="M228" s="1"/>
    </row>
    <row r="229" ht="13.5">
      <c r="M229" s="1"/>
    </row>
    <row r="230" ht="13.5">
      <c r="M230" s="1"/>
    </row>
    <row r="231" spans="13:15" ht="13.5">
      <c r="M231" s="1"/>
      <c r="O231" s="1"/>
    </row>
    <row r="232" spans="13:15" ht="13.5">
      <c r="M232" s="1"/>
      <c r="O232" s="1"/>
    </row>
    <row r="233" spans="13:15" ht="13.5">
      <c r="M233" s="1"/>
      <c r="O233" s="1"/>
    </row>
    <row r="234" spans="13:15" ht="13.5">
      <c r="M234" s="1"/>
      <c r="O234" s="1"/>
    </row>
    <row r="235" spans="13:15" ht="13.5">
      <c r="M235" s="1"/>
      <c r="O235" s="1"/>
    </row>
    <row r="236" spans="12:15" ht="13.5">
      <c r="L236" s="9"/>
      <c r="M236" s="1"/>
      <c r="O236" s="1"/>
    </row>
    <row r="237" spans="12:15" ht="13.5">
      <c r="L237" s="9"/>
      <c r="M237" s="1"/>
      <c r="O237" s="1"/>
    </row>
    <row r="238" spans="13:15" ht="13.5">
      <c r="M238" s="1"/>
      <c r="O238" s="1"/>
    </row>
    <row r="239" spans="13:15" ht="13.5">
      <c r="M239" s="1"/>
      <c r="O239" s="1"/>
    </row>
    <row r="240" spans="13:15" ht="13.5">
      <c r="M240" s="1"/>
      <c r="O240" s="1"/>
    </row>
    <row r="241" spans="13:15" ht="13.5">
      <c r="M241" s="1"/>
      <c r="O241" s="1"/>
    </row>
    <row r="242" spans="12:15" ht="13.5">
      <c r="L242" s="9"/>
      <c r="M242" s="1"/>
      <c r="O242" s="1"/>
    </row>
    <row r="243" spans="2:15" ht="13.5">
      <c r="B243"/>
      <c r="M243" s="1"/>
      <c r="O243" s="1"/>
    </row>
    <row r="244" spans="2:15" ht="13.5">
      <c r="B244"/>
      <c r="L244" s="9"/>
      <c r="M244" s="1"/>
      <c r="O244" s="1"/>
    </row>
    <row r="245" spans="13:15" ht="13.5">
      <c r="M245" s="1"/>
      <c r="O245" s="1"/>
    </row>
    <row r="246" spans="13:15" ht="13.5">
      <c r="M246" s="1"/>
      <c r="O246" s="1"/>
    </row>
    <row r="247" spans="2:15" ht="13.5">
      <c r="B247"/>
      <c r="M247" s="1"/>
      <c r="O247" s="1"/>
    </row>
    <row r="248" spans="2:15" ht="13.5">
      <c r="B248"/>
      <c r="M248" s="1"/>
      <c r="O248" s="1"/>
    </row>
    <row r="249" spans="7:15" ht="13.5">
      <c r="G249" s="71" t="s">
        <v>31</v>
      </c>
      <c r="I249" s="40" t="s">
        <v>31</v>
      </c>
      <c r="M249" s="1" t="s">
        <v>31</v>
      </c>
      <c r="O249" s="1"/>
    </row>
    <row r="250" spans="7:15" ht="13.5">
      <c r="G250" s="71" t="s">
        <v>31</v>
      </c>
      <c r="I250" s="40" t="s">
        <v>31</v>
      </c>
      <c r="M250" s="1" t="s">
        <v>31</v>
      </c>
      <c r="O250" s="1"/>
    </row>
    <row r="251" spans="7:15" ht="13.5">
      <c r="G251" s="71" t="s">
        <v>31</v>
      </c>
      <c r="I251" s="40" t="s">
        <v>31</v>
      </c>
      <c r="M251" s="1" t="s">
        <v>31</v>
      </c>
      <c r="O251" s="1"/>
    </row>
    <row r="252" spans="7:15" ht="13.5">
      <c r="G252" s="71" t="s">
        <v>31</v>
      </c>
      <c r="I252" s="40" t="s">
        <v>31</v>
      </c>
      <c r="M252" s="1" t="s">
        <v>31</v>
      </c>
      <c r="O252" s="1"/>
    </row>
    <row r="253" spans="7:15" ht="13.5">
      <c r="G253" s="71" t="s">
        <v>31</v>
      </c>
      <c r="I253" s="40" t="s">
        <v>31</v>
      </c>
      <c r="M253" s="1" t="s">
        <v>31</v>
      </c>
      <c r="O253" s="1"/>
    </row>
    <row r="254" spans="7:15" ht="13.5">
      <c r="G254" s="71" t="s">
        <v>31</v>
      </c>
      <c r="I254" s="40" t="s">
        <v>31</v>
      </c>
      <c r="M254" s="1" t="s">
        <v>31</v>
      </c>
      <c r="O254" s="1"/>
    </row>
    <row r="255" spans="7:15" ht="13.5">
      <c r="G255" s="71" t="s">
        <v>31</v>
      </c>
      <c r="I255" s="40" t="s">
        <v>31</v>
      </c>
      <c r="M255" s="1" t="s">
        <v>31</v>
      </c>
      <c r="O255" s="1"/>
    </row>
    <row r="256" spans="7:15" ht="13.5">
      <c r="G256" s="71" t="s">
        <v>31</v>
      </c>
      <c r="I256" s="40" t="s">
        <v>31</v>
      </c>
      <c r="M256" s="1" t="s">
        <v>31</v>
      </c>
      <c r="O256" s="1"/>
    </row>
    <row r="257" spans="7:15" ht="13.5">
      <c r="G257" s="71" t="s">
        <v>31</v>
      </c>
      <c r="I257" s="40" t="s">
        <v>31</v>
      </c>
      <c r="M257" s="44" t="s">
        <v>31</v>
      </c>
      <c r="O257" s="1"/>
    </row>
    <row r="258" spans="7:15" ht="13.5">
      <c r="G258" s="71" t="s">
        <v>31</v>
      </c>
      <c r="I258" s="40" t="s">
        <v>31</v>
      </c>
      <c r="M258" s="1" t="s">
        <v>31</v>
      </c>
      <c r="O258" s="1"/>
    </row>
    <row r="259" spans="7:15" ht="13.5">
      <c r="G259" s="71" t="s">
        <v>31</v>
      </c>
      <c r="I259" s="40" t="s">
        <v>31</v>
      </c>
      <c r="L259" s="9"/>
      <c r="M259" s="1" t="s">
        <v>31</v>
      </c>
      <c r="O259" s="1"/>
    </row>
    <row r="260" spans="7:15" ht="13.5">
      <c r="G260" s="71" t="s">
        <v>31</v>
      </c>
      <c r="I260" s="40" t="s">
        <v>31</v>
      </c>
      <c r="L260" s="9"/>
      <c r="M260" s="1" t="s">
        <v>31</v>
      </c>
      <c r="O260" s="1"/>
    </row>
    <row r="261" spans="7:15" ht="13.5">
      <c r="G261" s="71" t="s">
        <v>31</v>
      </c>
      <c r="I261" s="40" t="s">
        <v>31</v>
      </c>
      <c r="M261" s="1" t="s">
        <v>31</v>
      </c>
      <c r="O261" s="1"/>
    </row>
    <row r="262" spans="7:15" ht="13.5">
      <c r="G262" s="71" t="s">
        <v>31</v>
      </c>
      <c r="I262" s="40" t="s">
        <v>31</v>
      </c>
      <c r="M262" s="1" t="s">
        <v>31</v>
      </c>
      <c r="O262" s="1"/>
    </row>
    <row r="263" spans="7:15" ht="13.5">
      <c r="G263" s="71" t="s">
        <v>31</v>
      </c>
      <c r="I263" s="40" t="s">
        <v>31</v>
      </c>
      <c r="M263" s="1" t="s">
        <v>31</v>
      </c>
      <c r="O263" s="1"/>
    </row>
    <row r="264" spans="7:15" ht="13.5">
      <c r="G264" s="71" t="s">
        <v>31</v>
      </c>
      <c r="I264" s="40" t="s">
        <v>31</v>
      </c>
      <c r="M264" s="1" t="s">
        <v>31</v>
      </c>
      <c r="O264" s="1"/>
    </row>
    <row r="265" spans="7:15" ht="13.5">
      <c r="G265" s="71" t="s">
        <v>31</v>
      </c>
      <c r="I265" s="40" t="s">
        <v>31</v>
      </c>
      <c r="M265" s="1" t="s">
        <v>31</v>
      </c>
      <c r="O265" s="1"/>
    </row>
    <row r="266" spans="7:15" ht="13.5">
      <c r="G266" s="71" t="s">
        <v>31</v>
      </c>
      <c r="I266" s="40" t="s">
        <v>31</v>
      </c>
      <c r="L266" s="9"/>
      <c r="M266" s="1" t="s">
        <v>31</v>
      </c>
      <c r="O266" s="1"/>
    </row>
    <row r="267" spans="2:15" ht="13.5">
      <c r="B267"/>
      <c r="G267" s="71" t="e">
        <v>#N/A</v>
      </c>
      <c r="I267" s="40" t="e">
        <v>#N/A</v>
      </c>
      <c r="L267" s="9"/>
      <c r="M267" s="1" t="s">
        <v>31</v>
      </c>
      <c r="O267" s="1"/>
    </row>
    <row r="268" spans="2:15" ht="13.5">
      <c r="B268"/>
      <c r="G268" s="71" t="e">
        <v>#N/A</v>
      </c>
      <c r="I268" s="40" t="e">
        <v>#N/A</v>
      </c>
      <c r="L268" s="9"/>
      <c r="M268" s="1" t="s">
        <v>31</v>
      </c>
      <c r="O268" s="1"/>
    </row>
    <row r="269" spans="2:15" ht="13.5">
      <c r="B269"/>
      <c r="G269" s="71" t="e">
        <v>#N/A</v>
      </c>
      <c r="I269" s="40" t="e">
        <v>#N/A</v>
      </c>
      <c r="L269" s="9"/>
      <c r="M269" s="1" t="s">
        <v>31</v>
      </c>
      <c r="O269" s="1"/>
    </row>
    <row r="270" spans="2:15" ht="13.5">
      <c r="B270"/>
      <c r="G270" s="71" t="e">
        <v>#N/A</v>
      </c>
      <c r="I270" s="40" t="e">
        <v>#N/A</v>
      </c>
      <c r="L270" s="9"/>
      <c r="M270" s="1" t="s">
        <v>31</v>
      </c>
      <c r="O270" s="1"/>
    </row>
    <row r="271" spans="2:15" ht="13.5">
      <c r="B271"/>
      <c r="G271" s="71" t="e">
        <v>#N/A</v>
      </c>
      <c r="I271" s="40" t="e">
        <v>#N/A</v>
      </c>
      <c r="L271" s="9"/>
      <c r="M271" s="1" t="s">
        <v>31</v>
      </c>
      <c r="O271" s="1"/>
    </row>
    <row r="272" spans="2:15" ht="13.5">
      <c r="B272"/>
      <c r="G272" s="71" t="e">
        <v>#N/A</v>
      </c>
      <c r="I272" s="40" t="e">
        <v>#N/A</v>
      </c>
      <c r="L272" s="9"/>
      <c r="M272" s="1" t="s">
        <v>31</v>
      </c>
      <c r="O272" s="1"/>
    </row>
    <row r="273" spans="2:15" ht="13.5">
      <c r="B273"/>
      <c r="G273" s="71" t="e">
        <v>#N/A</v>
      </c>
      <c r="I273" s="40" t="e">
        <v>#N/A</v>
      </c>
      <c r="L273" s="9"/>
      <c r="M273" s="1" t="s">
        <v>31</v>
      </c>
      <c r="O273" s="1"/>
    </row>
    <row r="274" spans="2:15" ht="13.5">
      <c r="B274"/>
      <c r="G274" s="71" t="e">
        <v>#N/A</v>
      </c>
      <c r="I274" s="40" t="e">
        <v>#N/A</v>
      </c>
      <c r="L274" s="9"/>
      <c r="M274" s="1" t="s">
        <v>31</v>
      </c>
      <c r="O274" s="1"/>
    </row>
    <row r="275" spans="2:15" ht="13.5">
      <c r="B275"/>
      <c r="G275" s="71" t="e">
        <v>#N/A</v>
      </c>
      <c r="I275" s="40" t="e">
        <v>#N/A</v>
      </c>
      <c r="L275" s="9"/>
      <c r="M275" s="1" t="s">
        <v>31</v>
      </c>
      <c r="O275" s="1"/>
    </row>
    <row r="276" spans="2:15" ht="13.5">
      <c r="B276"/>
      <c r="G276" s="71" t="e">
        <v>#N/A</v>
      </c>
      <c r="I276" s="40" t="e">
        <v>#N/A</v>
      </c>
      <c r="L276" s="9"/>
      <c r="M276" s="1" t="s">
        <v>31</v>
      </c>
      <c r="O276" s="1"/>
    </row>
    <row r="277" spans="2:15" ht="13.5">
      <c r="B277"/>
      <c r="G277" s="71" t="e">
        <v>#N/A</v>
      </c>
      <c r="I277" s="40" t="e">
        <v>#N/A</v>
      </c>
      <c r="M277" s="1" t="s">
        <v>31</v>
      </c>
      <c r="O277" s="1"/>
    </row>
    <row r="278" spans="7:15" ht="13.5">
      <c r="G278" s="71" t="e">
        <v>#N/A</v>
      </c>
      <c r="I278" s="40" t="e">
        <v>#N/A</v>
      </c>
      <c r="L278" s="9"/>
      <c r="M278" s="1" t="s">
        <v>31</v>
      </c>
      <c r="O278" s="1"/>
    </row>
    <row r="279" spans="7:15" ht="13.5">
      <c r="G279" s="71" t="s">
        <v>31</v>
      </c>
      <c r="I279" s="40" t="s">
        <v>31</v>
      </c>
      <c r="L279" s="9"/>
      <c r="M279" s="1" t="s">
        <v>31</v>
      </c>
      <c r="O279" s="1"/>
    </row>
    <row r="280" spans="7:15" ht="13.5">
      <c r="G280" s="71" t="s">
        <v>31</v>
      </c>
      <c r="I280" s="40" t="s">
        <v>31</v>
      </c>
      <c r="L280" s="9"/>
      <c r="M280" s="1" t="s">
        <v>31</v>
      </c>
      <c r="O280" s="1"/>
    </row>
    <row r="281" spans="7:15" ht="13.5">
      <c r="G281" s="71" t="s">
        <v>31</v>
      </c>
      <c r="I281" s="40" t="s">
        <v>31</v>
      </c>
      <c r="L281" s="9"/>
      <c r="M281" s="1" t="s">
        <v>31</v>
      </c>
      <c r="O281" s="1"/>
    </row>
    <row r="282" spans="7:15" ht="13.5">
      <c r="G282" s="71" t="s">
        <v>31</v>
      </c>
      <c r="I282" s="40" t="s">
        <v>31</v>
      </c>
      <c r="L282" s="9"/>
      <c r="M282" s="1" t="s">
        <v>31</v>
      </c>
      <c r="O282" s="1"/>
    </row>
    <row r="283" spans="7:15" ht="13.5">
      <c r="G283" s="71" t="s">
        <v>31</v>
      </c>
      <c r="I283" s="40" t="s">
        <v>31</v>
      </c>
      <c r="L283" s="9"/>
      <c r="M283" s="1" t="s">
        <v>31</v>
      </c>
      <c r="O283" s="1"/>
    </row>
    <row r="284" spans="7:15" ht="13.5">
      <c r="G284" s="71" t="s">
        <v>31</v>
      </c>
      <c r="I284" s="40" t="s">
        <v>31</v>
      </c>
      <c r="L284" s="9"/>
      <c r="M284" s="1" t="s">
        <v>31</v>
      </c>
      <c r="O284" s="1"/>
    </row>
    <row r="285" spans="7:15" ht="13.5">
      <c r="G285" s="71" t="s">
        <v>31</v>
      </c>
      <c r="I285" s="40" t="s">
        <v>31</v>
      </c>
      <c r="L285" s="9"/>
      <c r="M285" s="1" t="s">
        <v>31</v>
      </c>
      <c r="O285" s="1"/>
    </row>
    <row r="286" spans="7:15" ht="13.5">
      <c r="G286" s="71" t="s">
        <v>31</v>
      </c>
      <c r="I286" s="40" t="s">
        <v>31</v>
      </c>
      <c r="L286" s="9"/>
      <c r="M286" s="1" t="s">
        <v>31</v>
      </c>
      <c r="O286" s="1"/>
    </row>
    <row r="287" spans="7:15" ht="13.5">
      <c r="G287" s="71" t="s">
        <v>31</v>
      </c>
      <c r="I287" s="40" t="s">
        <v>31</v>
      </c>
      <c r="L287" s="9"/>
      <c r="M287" s="1" t="s">
        <v>31</v>
      </c>
      <c r="O287" s="1"/>
    </row>
    <row r="288" spans="7:15" ht="13.5">
      <c r="G288" s="71" t="s">
        <v>31</v>
      </c>
      <c r="I288" s="40" t="s">
        <v>31</v>
      </c>
      <c r="L288" s="9"/>
      <c r="M288" s="1" t="s">
        <v>31</v>
      </c>
      <c r="O288" s="1"/>
    </row>
    <row r="289" spans="7:15" ht="13.5">
      <c r="G289" s="71" t="s">
        <v>31</v>
      </c>
      <c r="I289" s="40" t="s">
        <v>31</v>
      </c>
      <c r="L289" s="9"/>
      <c r="M289" s="1" t="s">
        <v>31</v>
      </c>
      <c r="O289" s="1"/>
    </row>
    <row r="290" spans="7:15" ht="13.5">
      <c r="G290" s="71" t="s">
        <v>31</v>
      </c>
      <c r="I290" s="40" t="s">
        <v>31</v>
      </c>
      <c r="L290" s="9"/>
      <c r="M290" s="1" t="s">
        <v>31</v>
      </c>
      <c r="O290" s="1"/>
    </row>
    <row r="291" spans="7:15" ht="13.5">
      <c r="G291" s="71" t="s">
        <v>31</v>
      </c>
      <c r="I291" s="40" t="s">
        <v>31</v>
      </c>
      <c r="L291" s="9"/>
      <c r="M291" s="1" t="s">
        <v>31</v>
      </c>
      <c r="O291" s="1"/>
    </row>
    <row r="292" spans="7:13" ht="13.5">
      <c r="G292" s="71" t="s">
        <v>31</v>
      </c>
      <c r="I292" s="40" t="s">
        <v>31</v>
      </c>
      <c r="L292" s="9"/>
      <c r="M292" s="1" t="s">
        <v>31</v>
      </c>
    </row>
    <row r="293" spans="7:13" ht="13.5">
      <c r="G293" s="71" t="s">
        <v>31</v>
      </c>
      <c r="I293" s="40" t="s">
        <v>31</v>
      </c>
      <c r="L293" s="9"/>
      <c r="M293" s="1" t="s">
        <v>31</v>
      </c>
    </row>
    <row r="294" spans="7:13" ht="13.5">
      <c r="G294" s="71" t="s">
        <v>31</v>
      </c>
      <c r="I294" s="40" t="s">
        <v>31</v>
      </c>
      <c r="L294" s="9"/>
      <c r="M294" s="1" t="s">
        <v>31</v>
      </c>
    </row>
    <row r="295" spans="7:13" ht="13.5">
      <c r="G295" s="71" t="s">
        <v>31</v>
      </c>
      <c r="I295" s="40" t="s">
        <v>31</v>
      </c>
      <c r="L295" s="9"/>
      <c r="M295" s="1" t="s">
        <v>31</v>
      </c>
    </row>
    <row r="296" spans="7:13" ht="13.5">
      <c r="G296" s="71" t="s">
        <v>31</v>
      </c>
      <c r="I296" s="40" t="s">
        <v>31</v>
      </c>
      <c r="L296" s="9"/>
      <c r="M296" s="1" t="s">
        <v>31</v>
      </c>
    </row>
    <row r="297" spans="7:13" ht="13.5">
      <c r="G297" s="71" t="s">
        <v>31</v>
      </c>
      <c r="I297" s="40" t="s">
        <v>31</v>
      </c>
      <c r="M297" s="1" t="s">
        <v>31</v>
      </c>
    </row>
    <row r="298" spans="7:13" ht="13.5">
      <c r="G298" s="71" t="s">
        <v>31</v>
      </c>
      <c r="I298" s="40" t="s">
        <v>31</v>
      </c>
      <c r="M298" s="1" t="s">
        <v>31</v>
      </c>
    </row>
    <row r="299" spans="7:13" ht="13.5">
      <c r="G299" s="71" t="s">
        <v>31</v>
      </c>
      <c r="I299" s="40" t="s">
        <v>31</v>
      </c>
      <c r="M299" s="1" t="s">
        <v>31</v>
      </c>
    </row>
    <row r="300" spans="7:13" ht="13.5">
      <c r="G300" s="71" t="s">
        <v>31</v>
      </c>
      <c r="I300" s="40" t="s">
        <v>31</v>
      </c>
      <c r="M300" s="1" t="s">
        <v>31</v>
      </c>
    </row>
    <row r="301" spans="7:13" ht="13.5">
      <c r="G301" s="71" t="s">
        <v>31</v>
      </c>
      <c r="I301" s="40" t="s">
        <v>31</v>
      </c>
      <c r="M301" s="1" t="s">
        <v>31</v>
      </c>
    </row>
    <row r="302" spans="7:13" ht="13.5">
      <c r="G302" s="71" t="s">
        <v>31</v>
      </c>
      <c r="I302" s="40" t="s">
        <v>31</v>
      </c>
      <c r="M302" s="1" t="s">
        <v>31</v>
      </c>
    </row>
    <row r="303" spans="7:13" ht="13.5">
      <c r="G303" s="71" t="s">
        <v>31</v>
      </c>
      <c r="I303" s="40" t="s">
        <v>31</v>
      </c>
      <c r="M303" s="1" t="s">
        <v>31</v>
      </c>
    </row>
    <row r="304" spans="7:13" ht="13.5">
      <c r="G304" s="71" t="s">
        <v>31</v>
      </c>
      <c r="I304" s="40" t="s">
        <v>31</v>
      </c>
      <c r="M304" s="1" t="s">
        <v>31</v>
      </c>
    </row>
    <row r="305" spans="7:13" ht="13.5">
      <c r="G305" s="71" t="s">
        <v>31</v>
      </c>
      <c r="I305" s="40" t="s">
        <v>31</v>
      </c>
      <c r="M305" s="1" t="s">
        <v>31</v>
      </c>
    </row>
    <row r="306" spans="7:13" ht="13.5">
      <c r="G306" s="71" t="s">
        <v>31</v>
      </c>
      <c r="I306" s="40" t="s">
        <v>31</v>
      </c>
      <c r="M306" s="1" t="s">
        <v>31</v>
      </c>
    </row>
    <row r="307" spans="7:13" ht="13.5">
      <c r="G307" s="71" t="s">
        <v>31</v>
      </c>
      <c r="I307" s="40" t="s">
        <v>31</v>
      </c>
      <c r="M307" s="1" t="s">
        <v>31</v>
      </c>
    </row>
    <row r="308" spans="7:13" ht="13.5">
      <c r="G308" s="71" t="s">
        <v>31</v>
      </c>
      <c r="I308" s="40" t="s">
        <v>31</v>
      </c>
      <c r="M308" s="1" t="s">
        <v>31</v>
      </c>
    </row>
    <row r="309" spans="7:13" ht="13.5">
      <c r="G309" s="71" t="s">
        <v>31</v>
      </c>
      <c r="I309" s="40" t="s">
        <v>31</v>
      </c>
      <c r="M309" s="1" t="s">
        <v>31</v>
      </c>
    </row>
    <row r="310" spans="7:13" ht="13.5">
      <c r="G310" s="71" t="s">
        <v>31</v>
      </c>
      <c r="I310" s="40" t="s">
        <v>31</v>
      </c>
      <c r="M310" s="1" t="s">
        <v>31</v>
      </c>
    </row>
    <row r="311" spans="7:13" ht="13.5">
      <c r="G311" s="71" t="s">
        <v>31</v>
      </c>
      <c r="I311" s="40" t="s">
        <v>31</v>
      </c>
      <c r="M311" s="1" t="s">
        <v>31</v>
      </c>
    </row>
    <row r="312" spans="7:13" ht="13.5">
      <c r="G312" s="71" t="s">
        <v>31</v>
      </c>
      <c r="I312" s="40" t="s">
        <v>31</v>
      </c>
      <c r="M312" s="1" t="s">
        <v>31</v>
      </c>
    </row>
    <row r="313" spans="7:13" ht="13.5">
      <c r="G313" s="71" t="s">
        <v>31</v>
      </c>
      <c r="I313" s="40" t="s">
        <v>31</v>
      </c>
      <c r="M313" s="1" t="s">
        <v>31</v>
      </c>
    </row>
    <row r="314" spans="7:13" ht="13.5">
      <c r="G314" s="71" t="s">
        <v>31</v>
      </c>
      <c r="I314" s="40" t="s">
        <v>31</v>
      </c>
      <c r="M314" s="1" t="s">
        <v>31</v>
      </c>
    </row>
    <row r="315" spans="12:13" ht="13.5">
      <c r="L315" s="9"/>
      <c r="M315" s="1"/>
    </row>
    <row r="316" spans="12:13" ht="13.5">
      <c r="L316" s="9"/>
      <c r="M316" s="1"/>
    </row>
    <row r="317" spans="12:13" ht="13.5">
      <c r="L317" s="9"/>
      <c r="M317" s="1"/>
    </row>
    <row r="318" spans="12:13" ht="13.5">
      <c r="L318" s="9"/>
      <c r="M318" s="1"/>
    </row>
    <row r="319" spans="2:13" ht="13.5">
      <c r="B319"/>
      <c r="L319" s="9"/>
      <c r="M319" s="1"/>
    </row>
    <row r="320" spans="2:13" ht="13.5">
      <c r="B320"/>
      <c r="L320" s="9"/>
      <c r="M320" s="1"/>
    </row>
    <row r="321" ht="13.5">
      <c r="M321" s="1"/>
    </row>
    <row r="322" ht="13.5">
      <c r="M322" s="1"/>
    </row>
    <row r="323" ht="13.5">
      <c r="M323" s="1"/>
    </row>
    <row r="324" ht="13.5">
      <c r="M324" s="1"/>
    </row>
    <row r="325" spans="2:13" ht="13.5">
      <c r="B325"/>
      <c r="G325" s="71" t="s">
        <v>31</v>
      </c>
      <c r="I325" s="40" t="s">
        <v>31</v>
      </c>
      <c r="M325" s="1" t="s">
        <v>31</v>
      </c>
    </row>
    <row r="326" spans="2:13" ht="13.5">
      <c r="B326"/>
      <c r="G326" s="71" t="s">
        <v>31</v>
      </c>
      <c r="I326" s="40" t="s">
        <v>31</v>
      </c>
      <c r="M326" s="1" t="s">
        <v>31</v>
      </c>
    </row>
    <row r="327" spans="7:13" ht="13.5">
      <c r="G327" s="71" t="s">
        <v>31</v>
      </c>
      <c r="I327" s="40" t="s">
        <v>31</v>
      </c>
      <c r="M327" s="1" t="s">
        <v>31</v>
      </c>
    </row>
    <row r="328" spans="7:13" ht="13.5">
      <c r="G328" s="71" t="s">
        <v>31</v>
      </c>
      <c r="I328" s="40" t="s">
        <v>31</v>
      </c>
      <c r="M328" s="1" t="s">
        <v>31</v>
      </c>
    </row>
    <row r="329" spans="7:13" ht="13.5">
      <c r="G329" s="71" t="s">
        <v>31</v>
      </c>
      <c r="I329" s="40" t="s">
        <v>31</v>
      </c>
      <c r="M329" s="1" t="s">
        <v>31</v>
      </c>
    </row>
    <row r="330" spans="7:13" ht="13.5">
      <c r="G330" s="71" t="s">
        <v>31</v>
      </c>
      <c r="I330" s="40" t="s">
        <v>31</v>
      </c>
      <c r="M330" s="1" t="s">
        <v>31</v>
      </c>
    </row>
    <row r="331" spans="7:15" ht="13.5">
      <c r="G331" s="71" t="s">
        <v>31</v>
      </c>
      <c r="I331" s="40" t="s">
        <v>31</v>
      </c>
      <c r="M331" s="1" t="s">
        <v>31</v>
      </c>
      <c r="O331" s="1"/>
    </row>
    <row r="332" spans="7:15" ht="13.5">
      <c r="G332" s="71" t="s">
        <v>31</v>
      </c>
      <c r="I332" s="40" t="s">
        <v>31</v>
      </c>
      <c r="M332" s="1" t="s">
        <v>31</v>
      </c>
      <c r="O332" s="1"/>
    </row>
    <row r="333" spans="7:15" ht="13.5">
      <c r="G333" s="71" t="s">
        <v>31</v>
      </c>
      <c r="I333" s="40" t="s">
        <v>31</v>
      </c>
      <c r="M333" s="1" t="s">
        <v>31</v>
      </c>
      <c r="O333" s="1"/>
    </row>
    <row r="334" spans="7:15" ht="13.5">
      <c r="G334" s="71" t="s">
        <v>31</v>
      </c>
      <c r="I334" s="40" t="s">
        <v>31</v>
      </c>
      <c r="M334" s="1" t="s">
        <v>31</v>
      </c>
      <c r="O334" s="1"/>
    </row>
    <row r="335" spans="7:15" ht="13.5">
      <c r="G335" s="71" t="s">
        <v>31</v>
      </c>
      <c r="I335" s="40" t="s">
        <v>31</v>
      </c>
      <c r="M335" s="1" t="s">
        <v>31</v>
      </c>
      <c r="O335" s="1"/>
    </row>
    <row r="336" spans="2:15" ht="13.5">
      <c r="B336"/>
      <c r="G336" s="71" t="s">
        <v>31</v>
      </c>
      <c r="I336" s="40" t="s">
        <v>31</v>
      </c>
      <c r="M336" s="1" t="s">
        <v>31</v>
      </c>
      <c r="O336" s="1"/>
    </row>
    <row r="337" spans="2:15" ht="13.5">
      <c r="B337"/>
      <c r="G337" s="71" t="s">
        <v>31</v>
      </c>
      <c r="I337" s="40" t="s">
        <v>31</v>
      </c>
      <c r="M337" s="1" t="s">
        <v>31</v>
      </c>
      <c r="O337" s="1"/>
    </row>
    <row r="338" spans="2:15" ht="13.5">
      <c r="B338"/>
      <c r="G338" s="71" t="s">
        <v>31</v>
      </c>
      <c r="I338" s="40" t="s">
        <v>31</v>
      </c>
      <c r="M338" s="1" t="s">
        <v>31</v>
      </c>
      <c r="O338" s="1"/>
    </row>
    <row r="339" spans="7:15" ht="13.5">
      <c r="G339" s="71" t="s">
        <v>31</v>
      </c>
      <c r="I339" s="40" t="s">
        <v>31</v>
      </c>
      <c r="M339" s="1" t="s">
        <v>31</v>
      </c>
      <c r="O339" s="1"/>
    </row>
    <row r="340" spans="7:15" ht="13.5">
      <c r="G340" s="71" t="s">
        <v>31</v>
      </c>
      <c r="I340" s="40" t="s">
        <v>31</v>
      </c>
      <c r="M340" s="1" t="s">
        <v>31</v>
      </c>
      <c r="O340" s="1"/>
    </row>
    <row r="341" spans="2:15" ht="13.5">
      <c r="B341"/>
      <c r="G341" s="71" t="s">
        <v>31</v>
      </c>
      <c r="I341" s="40" t="s">
        <v>31</v>
      </c>
      <c r="M341" s="1" t="s">
        <v>31</v>
      </c>
      <c r="O341" s="1"/>
    </row>
    <row r="342" spans="7:15" ht="13.5">
      <c r="G342" s="71" t="s">
        <v>31</v>
      </c>
      <c r="I342" s="40" t="s">
        <v>31</v>
      </c>
      <c r="M342" s="1" t="s">
        <v>31</v>
      </c>
      <c r="O342" s="1"/>
    </row>
    <row r="343" spans="7:15" ht="13.5">
      <c r="G343" s="71" t="e">
        <v>#N/A</v>
      </c>
      <c r="I343" s="40" t="e">
        <v>#N/A</v>
      </c>
      <c r="L343" s="9"/>
      <c r="M343" s="1" t="s">
        <v>31</v>
      </c>
      <c r="O343" s="1"/>
    </row>
    <row r="344" spans="7:15" ht="13.5">
      <c r="G344" s="71" t="e">
        <v>#N/A</v>
      </c>
      <c r="I344" s="40" t="e">
        <v>#N/A</v>
      </c>
      <c r="L344" s="9"/>
      <c r="M344" s="1" t="s">
        <v>31</v>
      </c>
      <c r="O344" s="1"/>
    </row>
    <row r="345" spans="7:15" ht="13.5">
      <c r="G345" s="71" t="e">
        <v>#N/A</v>
      </c>
      <c r="I345" s="40" t="e">
        <v>#N/A</v>
      </c>
      <c r="L345" s="9"/>
      <c r="M345" s="1" t="s">
        <v>31</v>
      </c>
      <c r="O345" s="1"/>
    </row>
    <row r="346" spans="2:15" ht="13.5">
      <c r="B346"/>
      <c r="G346" s="71" t="e">
        <v>#N/A</v>
      </c>
      <c r="I346" s="40" t="e">
        <v>#N/A</v>
      </c>
      <c r="L346" s="9"/>
      <c r="M346" s="1" t="s">
        <v>31</v>
      </c>
      <c r="O346" s="1"/>
    </row>
    <row r="347" spans="2:15" ht="13.5">
      <c r="B347"/>
      <c r="G347" s="71" t="e">
        <v>#N/A</v>
      </c>
      <c r="I347" s="40" t="e">
        <v>#N/A</v>
      </c>
      <c r="L347" s="9"/>
      <c r="M347" s="1" t="s">
        <v>31</v>
      </c>
      <c r="O347" s="1"/>
    </row>
    <row r="348" spans="2:15" ht="13.5">
      <c r="B348"/>
      <c r="G348" s="71" t="e">
        <v>#N/A</v>
      </c>
      <c r="I348" s="40" t="e">
        <v>#N/A</v>
      </c>
      <c r="L348" s="9"/>
      <c r="M348" s="1" t="s">
        <v>31</v>
      </c>
      <c r="O348" s="1"/>
    </row>
    <row r="349" spans="2:15" ht="13.5">
      <c r="B349"/>
      <c r="G349" s="71" t="e">
        <v>#N/A</v>
      </c>
      <c r="I349" s="40" t="e">
        <v>#N/A</v>
      </c>
      <c r="L349" s="9"/>
      <c r="M349" s="1" t="s">
        <v>31</v>
      </c>
      <c r="O349" s="1"/>
    </row>
    <row r="350" spans="7:15" ht="13.5">
      <c r="G350" s="71" t="e">
        <v>#N/A</v>
      </c>
      <c r="I350" s="40" t="e">
        <v>#N/A</v>
      </c>
      <c r="L350" s="9"/>
      <c r="M350" s="1" t="s">
        <v>31</v>
      </c>
      <c r="O350" s="1"/>
    </row>
    <row r="351" spans="7:15" ht="13.5">
      <c r="G351" s="71" t="e">
        <v>#N/A</v>
      </c>
      <c r="I351" s="40" t="e">
        <v>#N/A</v>
      </c>
      <c r="L351" s="9"/>
      <c r="M351" s="1" t="s">
        <v>31</v>
      </c>
      <c r="O351" s="1"/>
    </row>
    <row r="352" spans="7:15" ht="13.5">
      <c r="G352" s="71" t="e">
        <v>#N/A</v>
      </c>
      <c r="I352" s="40" t="e">
        <v>#N/A</v>
      </c>
      <c r="L352" s="9"/>
      <c r="M352" s="1" t="s">
        <v>31</v>
      </c>
      <c r="O352" s="1"/>
    </row>
    <row r="353" spans="7:15" ht="13.5">
      <c r="G353" s="71" t="e">
        <v>#N/A</v>
      </c>
      <c r="I353" s="40" t="e">
        <v>#N/A</v>
      </c>
      <c r="L353" s="9"/>
      <c r="M353" s="1" t="s">
        <v>31</v>
      </c>
      <c r="O353" s="1"/>
    </row>
    <row r="354" spans="7:15" ht="13.5">
      <c r="G354" s="71" t="e">
        <v>#N/A</v>
      </c>
      <c r="I354" s="40" t="e">
        <v>#N/A</v>
      </c>
      <c r="L354" s="9"/>
      <c r="M354" s="1" t="s">
        <v>31</v>
      </c>
      <c r="O354" s="1"/>
    </row>
    <row r="355" spans="2:15" ht="13.5">
      <c r="B355"/>
      <c r="G355" s="71" t="s">
        <v>31</v>
      </c>
      <c r="I355" s="40" t="s">
        <v>31</v>
      </c>
      <c r="L355" s="9"/>
      <c r="M355" s="1" t="s">
        <v>31</v>
      </c>
      <c r="O355" s="1"/>
    </row>
    <row r="356" spans="2:15" ht="13.5">
      <c r="B356"/>
      <c r="G356" s="71" t="s">
        <v>31</v>
      </c>
      <c r="I356" s="40" t="s">
        <v>31</v>
      </c>
      <c r="L356" s="9"/>
      <c r="M356" s="1" t="s">
        <v>31</v>
      </c>
      <c r="O356" s="1"/>
    </row>
    <row r="357" spans="7:15" ht="13.5">
      <c r="G357" s="71" t="s">
        <v>31</v>
      </c>
      <c r="I357" s="40" t="s">
        <v>31</v>
      </c>
      <c r="L357" s="9"/>
      <c r="M357" s="1" t="s">
        <v>31</v>
      </c>
      <c r="O357" s="1"/>
    </row>
    <row r="358" spans="7:15" ht="13.5">
      <c r="G358" s="71" t="s">
        <v>31</v>
      </c>
      <c r="I358" s="40" t="s">
        <v>31</v>
      </c>
      <c r="L358" s="9"/>
      <c r="M358" s="1" t="s">
        <v>31</v>
      </c>
      <c r="O358" s="1"/>
    </row>
    <row r="359" spans="7:15" ht="13.5">
      <c r="G359" s="71" t="s">
        <v>31</v>
      </c>
      <c r="I359" s="40" t="s">
        <v>31</v>
      </c>
      <c r="L359" s="9"/>
      <c r="M359" s="1" t="s">
        <v>31</v>
      </c>
      <c r="O359" s="1"/>
    </row>
    <row r="360" spans="7:15" ht="13.5">
      <c r="G360" s="71" t="s">
        <v>31</v>
      </c>
      <c r="I360" s="40" t="s">
        <v>31</v>
      </c>
      <c r="L360" s="9"/>
      <c r="M360" s="1" t="s">
        <v>31</v>
      </c>
      <c r="O360" s="1"/>
    </row>
    <row r="361" spans="7:15" ht="13.5">
      <c r="G361" s="71" t="s">
        <v>31</v>
      </c>
      <c r="I361" s="40" t="s">
        <v>31</v>
      </c>
      <c r="L361" s="9"/>
      <c r="M361" s="1" t="s">
        <v>31</v>
      </c>
      <c r="O361" s="1"/>
    </row>
    <row r="362" spans="7:15" ht="13.5">
      <c r="G362" s="71" t="s">
        <v>31</v>
      </c>
      <c r="I362" s="40" t="s">
        <v>31</v>
      </c>
      <c r="L362" s="9"/>
      <c r="M362" s="1" t="s">
        <v>31</v>
      </c>
      <c r="O362" s="1"/>
    </row>
    <row r="363" spans="7:15" ht="13.5">
      <c r="G363" s="71" t="s">
        <v>31</v>
      </c>
      <c r="I363" s="40" t="s">
        <v>31</v>
      </c>
      <c r="L363" s="9"/>
      <c r="M363" s="1" t="s">
        <v>31</v>
      </c>
      <c r="O363" s="1"/>
    </row>
    <row r="364" spans="7:15" ht="13.5">
      <c r="G364" s="71" t="s">
        <v>31</v>
      </c>
      <c r="I364" s="40" t="s">
        <v>31</v>
      </c>
      <c r="L364" s="9"/>
      <c r="M364" s="1" t="s">
        <v>31</v>
      </c>
      <c r="O364" s="1"/>
    </row>
    <row r="365" spans="7:15" ht="13.5">
      <c r="G365" s="71" t="s">
        <v>31</v>
      </c>
      <c r="I365" s="40" t="s">
        <v>31</v>
      </c>
      <c r="L365" s="9"/>
      <c r="M365" s="1" t="s">
        <v>31</v>
      </c>
      <c r="O365" s="1"/>
    </row>
    <row r="366" spans="2:15" ht="13.5">
      <c r="B366"/>
      <c r="G366" s="71" t="s">
        <v>31</v>
      </c>
      <c r="I366" s="40" t="s">
        <v>31</v>
      </c>
      <c r="L366" s="9"/>
      <c r="M366" s="1" t="s">
        <v>31</v>
      </c>
      <c r="O366" s="1"/>
    </row>
    <row r="367" spans="2:15" ht="13.5">
      <c r="B367"/>
      <c r="G367" s="71" t="s">
        <v>31</v>
      </c>
      <c r="I367" s="40" t="s">
        <v>31</v>
      </c>
      <c r="L367" s="9"/>
      <c r="M367" s="1" t="s">
        <v>31</v>
      </c>
      <c r="O367" s="1"/>
    </row>
    <row r="368" spans="2:15" ht="13.5">
      <c r="B368"/>
      <c r="G368" s="71" t="s">
        <v>31</v>
      </c>
      <c r="I368" s="40" t="s">
        <v>31</v>
      </c>
      <c r="L368" s="9"/>
      <c r="M368" s="1" t="s">
        <v>31</v>
      </c>
      <c r="O368" s="1"/>
    </row>
    <row r="369" spans="7:15" ht="13.5">
      <c r="G369" s="71" t="s">
        <v>31</v>
      </c>
      <c r="I369" s="40" t="s">
        <v>31</v>
      </c>
      <c r="L369" s="9"/>
      <c r="M369" s="1" t="s">
        <v>31</v>
      </c>
      <c r="O369" s="1"/>
    </row>
    <row r="370" spans="7:15" ht="13.5">
      <c r="G370" s="71" t="s">
        <v>31</v>
      </c>
      <c r="I370" s="40" t="s">
        <v>31</v>
      </c>
      <c r="L370" s="9"/>
      <c r="M370" s="1" t="s">
        <v>31</v>
      </c>
      <c r="O370" s="1"/>
    </row>
    <row r="371" spans="2:15" ht="13.5">
      <c r="B371"/>
      <c r="G371" s="71" t="s">
        <v>31</v>
      </c>
      <c r="I371" s="40" t="s">
        <v>31</v>
      </c>
      <c r="L371" s="9"/>
      <c r="M371" s="1" t="s">
        <v>31</v>
      </c>
      <c r="O371" s="1"/>
    </row>
    <row r="372" spans="7:15" ht="13.5">
      <c r="G372" s="71" t="s">
        <v>31</v>
      </c>
      <c r="I372" s="40" t="s">
        <v>31</v>
      </c>
      <c r="L372" s="9"/>
      <c r="M372" s="1" t="s">
        <v>31</v>
      </c>
      <c r="O372" s="1"/>
    </row>
    <row r="373" spans="2:15" ht="13.5">
      <c r="B373"/>
      <c r="G373" s="71" t="s">
        <v>31</v>
      </c>
      <c r="I373" s="40" t="s">
        <v>31</v>
      </c>
      <c r="M373" s="1" t="s">
        <v>31</v>
      </c>
      <c r="O373" s="1"/>
    </row>
    <row r="374" spans="2:15" ht="13.5">
      <c r="B374"/>
      <c r="G374" s="71" t="s">
        <v>31</v>
      </c>
      <c r="I374" s="40" t="s">
        <v>31</v>
      </c>
      <c r="M374" s="1" t="s">
        <v>31</v>
      </c>
      <c r="O374" s="1"/>
    </row>
    <row r="375" spans="7:15" ht="13.5">
      <c r="G375" s="71" t="s">
        <v>31</v>
      </c>
      <c r="I375" s="40" t="s">
        <v>31</v>
      </c>
      <c r="M375" s="1" t="s">
        <v>31</v>
      </c>
      <c r="O375" s="1"/>
    </row>
    <row r="376" spans="7:15" ht="13.5">
      <c r="G376" s="71" t="s">
        <v>31</v>
      </c>
      <c r="I376" s="40" t="s">
        <v>31</v>
      </c>
      <c r="M376" s="1" t="s">
        <v>31</v>
      </c>
      <c r="O376" s="1"/>
    </row>
    <row r="377" spans="7:15" ht="13.5">
      <c r="G377" s="71" t="s">
        <v>31</v>
      </c>
      <c r="I377" s="40" t="s">
        <v>31</v>
      </c>
      <c r="M377" s="1" t="s">
        <v>31</v>
      </c>
      <c r="O377" s="1"/>
    </row>
    <row r="378" spans="7:15" ht="13.5">
      <c r="G378" s="71" t="s">
        <v>31</v>
      </c>
      <c r="I378" s="40" t="s">
        <v>31</v>
      </c>
      <c r="M378" s="1" t="s">
        <v>31</v>
      </c>
      <c r="O378" s="1"/>
    </row>
    <row r="379" spans="7:15" ht="13.5">
      <c r="G379" s="71" t="s">
        <v>31</v>
      </c>
      <c r="I379" s="40" t="s">
        <v>31</v>
      </c>
      <c r="M379" s="1" t="s">
        <v>31</v>
      </c>
      <c r="O379" s="1"/>
    </row>
    <row r="380" spans="7:15" ht="13.5">
      <c r="G380" s="71" t="s">
        <v>31</v>
      </c>
      <c r="I380" s="40" t="s">
        <v>31</v>
      </c>
      <c r="M380" s="1" t="s">
        <v>31</v>
      </c>
      <c r="O380" s="1"/>
    </row>
    <row r="381" spans="7:15" ht="13.5">
      <c r="G381" s="71" t="s">
        <v>31</v>
      </c>
      <c r="I381" s="40" t="s">
        <v>31</v>
      </c>
      <c r="M381" s="1" t="s">
        <v>31</v>
      </c>
      <c r="O381" s="1"/>
    </row>
    <row r="382" spans="7:15" ht="13.5">
      <c r="G382" s="71" t="s">
        <v>31</v>
      </c>
      <c r="I382" s="40" t="s">
        <v>31</v>
      </c>
      <c r="M382" s="1" t="s">
        <v>31</v>
      </c>
      <c r="O382" s="1"/>
    </row>
    <row r="383" spans="7:15" ht="13.5">
      <c r="G383" s="71" t="s">
        <v>31</v>
      </c>
      <c r="I383" s="40" t="s">
        <v>31</v>
      </c>
      <c r="M383" s="1" t="s">
        <v>31</v>
      </c>
      <c r="O383" s="1"/>
    </row>
    <row r="384" spans="2:15" ht="13.5">
      <c r="B384"/>
      <c r="G384" s="71" t="s">
        <v>31</v>
      </c>
      <c r="I384" s="40" t="s">
        <v>31</v>
      </c>
      <c r="M384" s="1" t="s">
        <v>31</v>
      </c>
      <c r="O384" s="1"/>
    </row>
    <row r="385" spans="2:15" ht="13.5">
      <c r="B385"/>
      <c r="G385" s="71" t="s">
        <v>31</v>
      </c>
      <c r="I385" s="40" t="s">
        <v>31</v>
      </c>
      <c r="M385" s="1" t="s">
        <v>31</v>
      </c>
      <c r="O385" s="1"/>
    </row>
    <row r="386" spans="2:15" ht="13.5">
      <c r="B386"/>
      <c r="G386" s="71" t="s">
        <v>31</v>
      </c>
      <c r="I386" s="40" t="s">
        <v>31</v>
      </c>
      <c r="M386" s="1" t="s">
        <v>31</v>
      </c>
      <c r="O386" s="1"/>
    </row>
    <row r="387" spans="7:15" ht="13.5">
      <c r="G387" s="71" t="s">
        <v>31</v>
      </c>
      <c r="I387" s="40" t="s">
        <v>31</v>
      </c>
      <c r="M387" s="1" t="s">
        <v>31</v>
      </c>
      <c r="O387" s="1"/>
    </row>
    <row r="388" spans="7:15" ht="13.5">
      <c r="G388" s="71" t="s">
        <v>31</v>
      </c>
      <c r="I388" s="40" t="s">
        <v>31</v>
      </c>
      <c r="M388" s="1" t="s">
        <v>31</v>
      </c>
      <c r="O388" s="1"/>
    </row>
    <row r="389" spans="2:15" ht="13.5">
      <c r="B389"/>
      <c r="G389" s="71" t="s">
        <v>31</v>
      </c>
      <c r="I389" s="40" t="s">
        <v>31</v>
      </c>
      <c r="M389" s="1" t="s">
        <v>31</v>
      </c>
      <c r="O389" s="1"/>
    </row>
    <row r="390" spans="7:15" ht="13.5">
      <c r="G390" s="71" t="s">
        <v>31</v>
      </c>
      <c r="I390" s="40" t="s">
        <v>31</v>
      </c>
      <c r="M390" s="1" t="s">
        <v>31</v>
      </c>
      <c r="O390" s="1"/>
    </row>
    <row r="391" ht="13.5">
      <c r="O391" s="1"/>
    </row>
  </sheetData>
  <sheetProtection/>
  <conditionalFormatting sqref="A2:B100 O2:O91">
    <cfRule type="cellIs" priority="4" dxfId="1" operator="equal" stopIfTrue="1">
      <formula>"エラー"</formula>
    </cfRule>
  </conditionalFormatting>
  <conditionalFormatting sqref="O1 T1">
    <cfRule type="cellIs" priority="5" dxfId="1" operator="equal" stopIfTrue="1">
      <formula>"どこかに重複データがあります。A列の「エラー」をご確認の上、一覧表を訂正して下さい。"</formula>
    </cfRule>
  </conditionalFormatting>
  <conditionalFormatting sqref="U1">
    <cfRule type="expression" priority="2" dxfId="0" stopIfTrue="1">
      <formula>T1=""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Z61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5.625" style="77" customWidth="1"/>
    <col min="2" max="2" width="8.625" style="77" customWidth="1"/>
    <col min="3" max="3" width="5.25390625" style="77" customWidth="1"/>
    <col min="4" max="4" width="11.50390625" style="77" customWidth="1"/>
    <col min="5" max="5" width="2.875" style="77" customWidth="1"/>
    <col min="6" max="6" width="4.75390625" style="77" customWidth="1"/>
    <col min="7" max="7" width="8.625" style="78" customWidth="1"/>
    <col min="8" max="8" width="11.50390625" style="77" customWidth="1"/>
    <col min="9" max="9" width="7.625" style="79" customWidth="1"/>
    <col min="10" max="10" width="5.25390625" style="77" bestFit="1" customWidth="1"/>
    <col min="11" max="11" width="3.375" style="77" customWidth="1"/>
    <col min="12" max="12" width="12.375" style="77" customWidth="1"/>
    <col min="13" max="13" width="7.625" style="80" customWidth="1"/>
    <col min="14" max="14" width="8.25390625" style="81" customWidth="1"/>
    <col min="15" max="15" width="12.375" style="77" customWidth="1"/>
    <col min="16" max="16" width="7.625" style="80" customWidth="1"/>
    <col min="17" max="17" width="8.25390625" style="81" customWidth="1"/>
    <col min="18" max="18" width="5.375" style="77" customWidth="1"/>
    <col min="19" max="19" width="7.625" style="80" customWidth="1"/>
    <col min="20" max="20" width="9.00390625" style="81" customWidth="1"/>
    <col min="21" max="21" width="13.625" style="77" customWidth="1"/>
    <col min="22" max="22" width="3.625" style="77" customWidth="1"/>
    <col min="23" max="23" width="5.625" style="77" customWidth="1"/>
    <col min="24" max="26" width="11.625" style="77" customWidth="1"/>
    <col min="27" max="16384" width="9.00390625" style="77" customWidth="1"/>
  </cols>
  <sheetData>
    <row r="1" spans="2:26" s="72" customFormat="1" ht="30" customHeight="1">
      <c r="B1" s="72" t="s">
        <v>36</v>
      </c>
      <c r="C1" s="72" t="s">
        <v>20</v>
      </c>
      <c r="D1" s="72" t="s">
        <v>47</v>
      </c>
      <c r="E1" s="72" t="s">
        <v>51</v>
      </c>
      <c r="F1" s="72" t="s">
        <v>6</v>
      </c>
      <c r="G1" s="73" t="s">
        <v>45</v>
      </c>
      <c r="H1" s="72" t="s">
        <v>10</v>
      </c>
      <c r="I1" s="74" t="s">
        <v>44</v>
      </c>
      <c r="J1" s="72" t="s">
        <v>19</v>
      </c>
      <c r="K1" s="72" t="s">
        <v>22</v>
      </c>
      <c r="L1" s="72" t="s">
        <v>49</v>
      </c>
      <c r="M1" s="75" t="s">
        <v>41</v>
      </c>
      <c r="N1" s="76" t="s">
        <v>11</v>
      </c>
      <c r="O1" s="72" t="s">
        <v>50</v>
      </c>
      <c r="P1" s="75" t="s">
        <v>41</v>
      </c>
      <c r="Q1" s="76" t="s">
        <v>11</v>
      </c>
      <c r="R1" s="72" t="s">
        <v>5</v>
      </c>
      <c r="S1" s="75" t="s">
        <v>41</v>
      </c>
      <c r="T1" s="76" t="s">
        <v>11</v>
      </c>
      <c r="U1" s="72" t="s">
        <v>48</v>
      </c>
      <c r="W1" s="72" t="s">
        <v>52</v>
      </c>
      <c r="X1" s="72" t="s">
        <v>33</v>
      </c>
      <c r="Y1" s="72" t="s">
        <v>34</v>
      </c>
      <c r="Z1" s="72" t="s">
        <v>10</v>
      </c>
    </row>
    <row r="28" spans="6:20" ht="13.5">
      <c r="F28" s="77" t="s">
        <v>31</v>
      </c>
      <c r="G28" s="78" t="s">
        <v>31</v>
      </c>
      <c r="H28" s="77" t="s">
        <v>31</v>
      </c>
      <c r="I28" s="79" t="s">
        <v>31</v>
      </c>
      <c r="J28" s="77" t="s">
        <v>31</v>
      </c>
      <c r="K28" s="77" t="s">
        <v>31</v>
      </c>
      <c r="M28" s="80" t="s">
        <v>31</v>
      </c>
      <c r="P28" s="80" t="s">
        <v>31</v>
      </c>
      <c r="S28" s="80" t="s">
        <v>31</v>
      </c>
      <c r="T28" s="81" t="s">
        <v>31</v>
      </c>
    </row>
    <row r="29" spans="6:20" ht="13.5">
      <c r="F29" s="77" t="s">
        <v>31</v>
      </c>
      <c r="G29" s="78" t="s">
        <v>31</v>
      </c>
      <c r="H29" s="77" t="s">
        <v>31</v>
      </c>
      <c r="I29" s="79" t="s">
        <v>31</v>
      </c>
      <c r="J29" s="77" t="s">
        <v>31</v>
      </c>
      <c r="K29" s="77" t="s">
        <v>31</v>
      </c>
      <c r="M29" s="80" t="s">
        <v>31</v>
      </c>
      <c r="P29" s="80" t="s">
        <v>31</v>
      </c>
      <c r="S29" s="80" t="s">
        <v>31</v>
      </c>
      <c r="T29" s="81" t="s">
        <v>31</v>
      </c>
    </row>
    <row r="30" spans="6:20" ht="13.5">
      <c r="F30" s="77" t="s">
        <v>31</v>
      </c>
      <c r="G30" s="78" t="s">
        <v>31</v>
      </c>
      <c r="H30" s="77" t="s">
        <v>31</v>
      </c>
      <c r="I30" s="79" t="s">
        <v>31</v>
      </c>
      <c r="J30" s="77" t="s">
        <v>31</v>
      </c>
      <c r="K30" s="77" t="s">
        <v>31</v>
      </c>
      <c r="M30" s="80" t="s">
        <v>31</v>
      </c>
      <c r="P30" s="80" t="s">
        <v>31</v>
      </c>
      <c r="S30" s="80" t="s">
        <v>31</v>
      </c>
      <c r="T30" s="81" t="s">
        <v>31</v>
      </c>
    </row>
    <row r="31" spans="6:20" ht="13.5">
      <c r="F31" s="77" t="s">
        <v>31</v>
      </c>
      <c r="G31" s="78" t="s">
        <v>31</v>
      </c>
      <c r="H31" s="77" t="s">
        <v>31</v>
      </c>
      <c r="I31" s="79" t="s">
        <v>31</v>
      </c>
      <c r="J31" s="77" t="s">
        <v>31</v>
      </c>
      <c r="K31" s="77" t="s">
        <v>31</v>
      </c>
      <c r="M31" s="80" t="s">
        <v>31</v>
      </c>
      <c r="P31" s="80" t="s">
        <v>31</v>
      </c>
      <c r="S31" s="80" t="s">
        <v>31</v>
      </c>
      <c r="T31" s="81" t="s">
        <v>31</v>
      </c>
    </row>
    <row r="32" spans="6:20" ht="13.5">
      <c r="F32" s="77" t="s">
        <v>31</v>
      </c>
      <c r="G32" s="78" t="s">
        <v>31</v>
      </c>
      <c r="H32" s="77" t="s">
        <v>31</v>
      </c>
      <c r="I32" s="79" t="s">
        <v>31</v>
      </c>
      <c r="J32" s="77" t="s">
        <v>31</v>
      </c>
      <c r="K32" s="77" t="s">
        <v>31</v>
      </c>
      <c r="M32" s="80" t="s">
        <v>31</v>
      </c>
      <c r="P32" s="80" t="s">
        <v>31</v>
      </c>
      <c r="S32" s="80" t="s">
        <v>31</v>
      </c>
      <c r="T32" s="81" t="s">
        <v>31</v>
      </c>
    </row>
    <row r="33" spans="6:20" ht="13.5">
      <c r="F33" s="77" t="s">
        <v>31</v>
      </c>
      <c r="G33" s="78" t="s">
        <v>31</v>
      </c>
      <c r="H33" s="77" t="s">
        <v>31</v>
      </c>
      <c r="I33" s="79" t="s">
        <v>31</v>
      </c>
      <c r="J33" s="77" t="s">
        <v>31</v>
      </c>
      <c r="K33" s="77" t="s">
        <v>31</v>
      </c>
      <c r="M33" s="80" t="s">
        <v>31</v>
      </c>
      <c r="P33" s="80" t="s">
        <v>31</v>
      </c>
      <c r="S33" s="80" t="s">
        <v>31</v>
      </c>
      <c r="T33" s="81" t="s">
        <v>31</v>
      </c>
    </row>
    <row r="34" spans="6:20" ht="13.5">
      <c r="F34" s="77" t="s">
        <v>31</v>
      </c>
      <c r="G34" s="78" t="s">
        <v>31</v>
      </c>
      <c r="H34" s="77" t="s">
        <v>31</v>
      </c>
      <c r="I34" s="79" t="s">
        <v>31</v>
      </c>
      <c r="J34" s="77" t="s">
        <v>31</v>
      </c>
      <c r="K34" s="77" t="s">
        <v>31</v>
      </c>
      <c r="M34" s="80" t="s">
        <v>31</v>
      </c>
      <c r="P34" s="80" t="s">
        <v>31</v>
      </c>
      <c r="S34" s="80" t="s">
        <v>31</v>
      </c>
      <c r="T34" s="81" t="s">
        <v>31</v>
      </c>
    </row>
    <row r="35" spans="6:20" ht="13.5">
      <c r="F35" s="77" t="s">
        <v>31</v>
      </c>
      <c r="G35" s="78" t="s">
        <v>31</v>
      </c>
      <c r="H35" s="77" t="s">
        <v>31</v>
      </c>
      <c r="I35" s="79" t="s">
        <v>31</v>
      </c>
      <c r="J35" s="77" t="s">
        <v>31</v>
      </c>
      <c r="K35" s="77" t="s">
        <v>31</v>
      </c>
      <c r="M35" s="80" t="s">
        <v>31</v>
      </c>
      <c r="P35" s="80" t="s">
        <v>31</v>
      </c>
      <c r="S35" s="80" t="s">
        <v>31</v>
      </c>
      <c r="T35" s="81" t="s">
        <v>31</v>
      </c>
    </row>
    <row r="36" spans="6:20" ht="13.5">
      <c r="F36" s="77" t="s">
        <v>31</v>
      </c>
      <c r="G36" s="78" t="s">
        <v>31</v>
      </c>
      <c r="H36" s="77" t="s">
        <v>31</v>
      </c>
      <c r="I36" s="79" t="s">
        <v>31</v>
      </c>
      <c r="J36" s="77" t="s">
        <v>31</v>
      </c>
      <c r="K36" s="77" t="s">
        <v>31</v>
      </c>
      <c r="M36" s="80" t="s">
        <v>31</v>
      </c>
      <c r="P36" s="80" t="s">
        <v>31</v>
      </c>
      <c r="S36" s="80" t="s">
        <v>31</v>
      </c>
      <c r="T36" s="81" t="s">
        <v>31</v>
      </c>
    </row>
    <row r="37" spans="6:20" ht="13.5">
      <c r="F37" s="77" t="s">
        <v>31</v>
      </c>
      <c r="G37" s="78" t="s">
        <v>31</v>
      </c>
      <c r="H37" s="77" t="s">
        <v>31</v>
      </c>
      <c r="I37" s="79" t="s">
        <v>31</v>
      </c>
      <c r="J37" s="77" t="s">
        <v>31</v>
      </c>
      <c r="K37" s="77" t="s">
        <v>31</v>
      </c>
      <c r="M37" s="80" t="s">
        <v>31</v>
      </c>
      <c r="P37" s="80" t="s">
        <v>31</v>
      </c>
      <c r="S37" s="80" t="s">
        <v>31</v>
      </c>
      <c r="T37" s="81" t="s">
        <v>31</v>
      </c>
    </row>
    <row r="38" spans="6:20" ht="13.5">
      <c r="F38" s="77" t="s">
        <v>31</v>
      </c>
      <c r="G38" s="78" t="s">
        <v>31</v>
      </c>
      <c r="H38" s="77" t="s">
        <v>31</v>
      </c>
      <c r="I38" s="79" t="s">
        <v>31</v>
      </c>
      <c r="J38" s="77" t="s">
        <v>31</v>
      </c>
      <c r="K38" s="77" t="s">
        <v>31</v>
      </c>
      <c r="M38" s="80" t="s">
        <v>31</v>
      </c>
      <c r="P38" s="80" t="s">
        <v>31</v>
      </c>
      <c r="S38" s="80" t="s">
        <v>31</v>
      </c>
      <c r="T38" s="81" t="s">
        <v>31</v>
      </c>
    </row>
    <row r="39" spans="6:20" ht="13.5">
      <c r="F39" s="77" t="s">
        <v>31</v>
      </c>
      <c r="G39" s="78" t="s">
        <v>31</v>
      </c>
      <c r="H39" s="77" t="s">
        <v>31</v>
      </c>
      <c r="I39" s="79" t="s">
        <v>31</v>
      </c>
      <c r="J39" s="77" t="s">
        <v>31</v>
      </c>
      <c r="K39" s="77" t="s">
        <v>31</v>
      </c>
      <c r="M39" s="80" t="s">
        <v>31</v>
      </c>
      <c r="P39" s="80" t="s">
        <v>31</v>
      </c>
      <c r="S39" s="80" t="s">
        <v>31</v>
      </c>
      <c r="T39" s="81" t="s">
        <v>31</v>
      </c>
    </row>
    <row r="40" spans="6:20" ht="13.5">
      <c r="F40" s="77" t="s">
        <v>31</v>
      </c>
      <c r="G40" s="78" t="s">
        <v>31</v>
      </c>
      <c r="H40" s="77" t="s">
        <v>31</v>
      </c>
      <c r="I40" s="79" t="s">
        <v>31</v>
      </c>
      <c r="J40" s="77" t="s">
        <v>31</v>
      </c>
      <c r="K40" s="77" t="s">
        <v>31</v>
      </c>
      <c r="M40" s="80" t="s">
        <v>31</v>
      </c>
      <c r="P40" s="80" t="s">
        <v>31</v>
      </c>
      <c r="S40" s="80" t="s">
        <v>31</v>
      </c>
      <c r="T40" s="81" t="s">
        <v>31</v>
      </c>
    </row>
    <row r="41" spans="6:20" ht="13.5">
      <c r="F41" s="77" t="s">
        <v>31</v>
      </c>
      <c r="G41" s="78" t="s">
        <v>31</v>
      </c>
      <c r="H41" s="77" t="s">
        <v>31</v>
      </c>
      <c r="I41" s="79" t="s">
        <v>31</v>
      </c>
      <c r="J41" s="77" t="s">
        <v>31</v>
      </c>
      <c r="K41" s="77" t="s">
        <v>31</v>
      </c>
      <c r="M41" s="80" t="s">
        <v>31</v>
      </c>
      <c r="P41" s="80" t="s">
        <v>31</v>
      </c>
      <c r="S41" s="80" t="s">
        <v>31</v>
      </c>
      <c r="T41" s="81" t="s">
        <v>31</v>
      </c>
    </row>
    <row r="42" spans="6:20" ht="13.5">
      <c r="F42" s="77" t="s">
        <v>31</v>
      </c>
      <c r="G42" s="78" t="s">
        <v>31</v>
      </c>
      <c r="H42" s="77" t="s">
        <v>31</v>
      </c>
      <c r="I42" s="79" t="s">
        <v>31</v>
      </c>
      <c r="J42" s="77" t="s">
        <v>31</v>
      </c>
      <c r="K42" s="77" t="s">
        <v>31</v>
      </c>
      <c r="M42" s="80" t="s">
        <v>31</v>
      </c>
      <c r="P42" s="80" t="s">
        <v>31</v>
      </c>
      <c r="S42" s="80" t="s">
        <v>31</v>
      </c>
      <c r="T42" s="81" t="s">
        <v>31</v>
      </c>
    </row>
    <row r="43" spans="6:20" ht="13.5">
      <c r="F43" s="77" t="s">
        <v>31</v>
      </c>
      <c r="G43" s="78" t="s">
        <v>31</v>
      </c>
      <c r="H43" s="77" t="s">
        <v>31</v>
      </c>
      <c r="I43" s="79" t="s">
        <v>31</v>
      </c>
      <c r="J43" s="77" t="s">
        <v>31</v>
      </c>
      <c r="K43" s="77" t="s">
        <v>31</v>
      </c>
      <c r="M43" s="80" t="s">
        <v>31</v>
      </c>
      <c r="P43" s="80" t="s">
        <v>31</v>
      </c>
      <c r="S43" s="80" t="s">
        <v>31</v>
      </c>
      <c r="T43" s="81" t="s">
        <v>31</v>
      </c>
    </row>
    <row r="44" spans="6:20" ht="13.5">
      <c r="F44" s="77" t="s">
        <v>31</v>
      </c>
      <c r="G44" s="78" t="s">
        <v>31</v>
      </c>
      <c r="H44" s="77" t="s">
        <v>31</v>
      </c>
      <c r="I44" s="79" t="s">
        <v>31</v>
      </c>
      <c r="J44" s="77" t="s">
        <v>31</v>
      </c>
      <c r="K44" s="77" t="s">
        <v>31</v>
      </c>
      <c r="M44" s="80" t="s">
        <v>31</v>
      </c>
      <c r="P44" s="80" t="s">
        <v>31</v>
      </c>
      <c r="S44" s="80" t="s">
        <v>31</v>
      </c>
      <c r="T44" s="81" t="s">
        <v>31</v>
      </c>
    </row>
    <row r="45" spans="6:20" ht="13.5">
      <c r="F45" s="77" t="s">
        <v>31</v>
      </c>
      <c r="G45" s="78" t="s">
        <v>31</v>
      </c>
      <c r="H45" s="77" t="s">
        <v>31</v>
      </c>
      <c r="I45" s="79" t="s">
        <v>31</v>
      </c>
      <c r="J45" s="77" t="s">
        <v>31</v>
      </c>
      <c r="K45" s="77" t="s">
        <v>31</v>
      </c>
      <c r="M45" s="80" t="s">
        <v>31</v>
      </c>
      <c r="P45" s="80" t="s">
        <v>31</v>
      </c>
      <c r="S45" s="80" t="s">
        <v>31</v>
      </c>
      <c r="T45" s="81" t="s">
        <v>31</v>
      </c>
    </row>
    <row r="46" spans="6:20" ht="13.5">
      <c r="F46" s="77" t="s">
        <v>31</v>
      </c>
      <c r="G46" s="78" t="s">
        <v>31</v>
      </c>
      <c r="H46" s="77" t="s">
        <v>31</v>
      </c>
      <c r="I46" s="79" t="s">
        <v>31</v>
      </c>
      <c r="J46" s="77" t="s">
        <v>31</v>
      </c>
      <c r="K46" s="77" t="s">
        <v>31</v>
      </c>
      <c r="M46" s="80" t="s">
        <v>31</v>
      </c>
      <c r="P46" s="80" t="s">
        <v>31</v>
      </c>
      <c r="S46" s="80" t="s">
        <v>31</v>
      </c>
      <c r="T46" s="81" t="s">
        <v>31</v>
      </c>
    </row>
    <row r="47" spans="6:20" ht="13.5">
      <c r="F47" s="77" t="s">
        <v>31</v>
      </c>
      <c r="G47" s="78" t="s">
        <v>31</v>
      </c>
      <c r="H47" s="77" t="s">
        <v>31</v>
      </c>
      <c r="I47" s="79" t="s">
        <v>31</v>
      </c>
      <c r="J47" s="77" t="s">
        <v>31</v>
      </c>
      <c r="K47" s="77" t="s">
        <v>31</v>
      </c>
      <c r="M47" s="80" t="s">
        <v>31</v>
      </c>
      <c r="P47" s="80" t="s">
        <v>31</v>
      </c>
      <c r="S47" s="80" t="s">
        <v>31</v>
      </c>
      <c r="T47" s="81" t="s">
        <v>31</v>
      </c>
    </row>
    <row r="48" spans="6:20" ht="13.5">
      <c r="F48" s="77" t="s">
        <v>31</v>
      </c>
      <c r="G48" s="78" t="s">
        <v>31</v>
      </c>
      <c r="H48" s="77" t="s">
        <v>31</v>
      </c>
      <c r="I48" s="79" t="s">
        <v>31</v>
      </c>
      <c r="J48" s="77" t="s">
        <v>31</v>
      </c>
      <c r="K48" s="77" t="s">
        <v>31</v>
      </c>
      <c r="M48" s="80" t="s">
        <v>31</v>
      </c>
      <c r="P48" s="80" t="s">
        <v>31</v>
      </c>
      <c r="S48" s="80" t="s">
        <v>31</v>
      </c>
      <c r="T48" s="81" t="s">
        <v>31</v>
      </c>
    </row>
    <row r="49" spans="6:20" ht="13.5">
      <c r="F49" s="77" t="s">
        <v>31</v>
      </c>
      <c r="G49" s="78" t="s">
        <v>31</v>
      </c>
      <c r="H49" s="77" t="s">
        <v>31</v>
      </c>
      <c r="I49" s="79" t="s">
        <v>31</v>
      </c>
      <c r="J49" s="77" t="s">
        <v>31</v>
      </c>
      <c r="K49" s="77" t="s">
        <v>31</v>
      </c>
      <c r="M49" s="80" t="s">
        <v>31</v>
      </c>
      <c r="P49" s="80" t="s">
        <v>31</v>
      </c>
      <c r="S49" s="80" t="s">
        <v>31</v>
      </c>
      <c r="T49" s="81" t="s">
        <v>31</v>
      </c>
    </row>
    <row r="50" spans="6:20" ht="13.5">
      <c r="F50" s="77" t="s">
        <v>31</v>
      </c>
      <c r="G50" s="78" t="s">
        <v>31</v>
      </c>
      <c r="H50" s="77" t="s">
        <v>31</v>
      </c>
      <c r="I50" s="79" t="s">
        <v>31</v>
      </c>
      <c r="J50" s="77" t="s">
        <v>31</v>
      </c>
      <c r="K50" s="77" t="s">
        <v>31</v>
      </c>
      <c r="M50" s="80" t="s">
        <v>31</v>
      </c>
      <c r="P50" s="80" t="s">
        <v>31</v>
      </c>
      <c r="S50" s="80" t="s">
        <v>31</v>
      </c>
      <c r="T50" s="81" t="s">
        <v>31</v>
      </c>
    </row>
    <row r="51" spans="6:20" ht="13.5">
      <c r="F51" s="77" t="s">
        <v>31</v>
      </c>
      <c r="G51" s="78" t="s">
        <v>31</v>
      </c>
      <c r="H51" s="77" t="s">
        <v>31</v>
      </c>
      <c r="I51" s="79" t="s">
        <v>31</v>
      </c>
      <c r="J51" s="77" t="s">
        <v>31</v>
      </c>
      <c r="K51" s="77" t="s">
        <v>31</v>
      </c>
      <c r="M51" s="80" t="s">
        <v>31</v>
      </c>
      <c r="P51" s="80" t="s">
        <v>31</v>
      </c>
      <c r="S51" s="80" t="s">
        <v>31</v>
      </c>
      <c r="T51" s="81" t="s">
        <v>31</v>
      </c>
    </row>
    <row r="52" spans="6:20" ht="13.5">
      <c r="F52" s="77" t="s">
        <v>31</v>
      </c>
      <c r="G52" s="78" t="s">
        <v>31</v>
      </c>
      <c r="H52" s="77" t="s">
        <v>31</v>
      </c>
      <c r="I52" s="79" t="s">
        <v>31</v>
      </c>
      <c r="J52" s="77" t="s">
        <v>31</v>
      </c>
      <c r="K52" s="77" t="s">
        <v>31</v>
      </c>
      <c r="M52" s="80" t="s">
        <v>31</v>
      </c>
      <c r="P52" s="80" t="s">
        <v>31</v>
      </c>
      <c r="S52" s="80" t="s">
        <v>31</v>
      </c>
      <c r="T52" s="81" t="s">
        <v>31</v>
      </c>
    </row>
    <row r="53" spans="6:20" ht="13.5">
      <c r="F53" s="77" t="s">
        <v>31</v>
      </c>
      <c r="G53" s="78" t="s">
        <v>31</v>
      </c>
      <c r="H53" s="77" t="s">
        <v>31</v>
      </c>
      <c r="I53" s="79" t="s">
        <v>31</v>
      </c>
      <c r="J53" s="77" t="s">
        <v>31</v>
      </c>
      <c r="K53" s="77" t="s">
        <v>31</v>
      </c>
      <c r="M53" s="80" t="s">
        <v>31</v>
      </c>
      <c r="P53" s="80" t="s">
        <v>31</v>
      </c>
      <c r="S53" s="80" t="s">
        <v>31</v>
      </c>
      <c r="T53" s="81" t="s">
        <v>31</v>
      </c>
    </row>
    <row r="54" spans="6:20" ht="13.5">
      <c r="F54" s="77" t="s">
        <v>31</v>
      </c>
      <c r="G54" s="78" t="s">
        <v>31</v>
      </c>
      <c r="H54" s="77" t="s">
        <v>31</v>
      </c>
      <c r="I54" s="79" t="s">
        <v>31</v>
      </c>
      <c r="J54" s="77" t="s">
        <v>31</v>
      </c>
      <c r="K54" s="77" t="s">
        <v>31</v>
      </c>
      <c r="M54" s="80" t="s">
        <v>31</v>
      </c>
      <c r="P54" s="80" t="s">
        <v>31</v>
      </c>
      <c r="S54" s="80" t="s">
        <v>31</v>
      </c>
      <c r="T54" s="81" t="s">
        <v>31</v>
      </c>
    </row>
    <row r="55" spans="6:20" ht="13.5">
      <c r="F55" s="77" t="s">
        <v>31</v>
      </c>
      <c r="G55" s="78" t="s">
        <v>31</v>
      </c>
      <c r="H55" s="77" t="s">
        <v>31</v>
      </c>
      <c r="I55" s="79" t="s">
        <v>31</v>
      </c>
      <c r="J55" s="77" t="s">
        <v>31</v>
      </c>
      <c r="K55" s="77" t="s">
        <v>31</v>
      </c>
      <c r="M55" s="80" t="s">
        <v>31</v>
      </c>
      <c r="P55" s="80" t="s">
        <v>31</v>
      </c>
      <c r="S55" s="80" t="s">
        <v>31</v>
      </c>
      <c r="T55" s="81" t="s">
        <v>31</v>
      </c>
    </row>
    <row r="56" spans="6:20" ht="13.5">
      <c r="F56" s="77" t="s">
        <v>31</v>
      </c>
      <c r="G56" s="78" t="s">
        <v>31</v>
      </c>
      <c r="H56" s="77" t="s">
        <v>31</v>
      </c>
      <c r="I56" s="79" t="s">
        <v>31</v>
      </c>
      <c r="J56" s="77" t="s">
        <v>31</v>
      </c>
      <c r="K56" s="77" t="s">
        <v>31</v>
      </c>
      <c r="M56" s="80" t="s">
        <v>31</v>
      </c>
      <c r="P56" s="80" t="s">
        <v>31</v>
      </c>
      <c r="S56" s="80" t="s">
        <v>31</v>
      </c>
      <c r="T56" s="81" t="s">
        <v>31</v>
      </c>
    </row>
    <row r="57" spans="6:20" ht="13.5">
      <c r="F57" s="77" t="s">
        <v>31</v>
      </c>
      <c r="G57" s="78" t="s">
        <v>31</v>
      </c>
      <c r="H57" s="77" t="s">
        <v>31</v>
      </c>
      <c r="I57" s="79" t="s">
        <v>31</v>
      </c>
      <c r="J57" s="77" t="s">
        <v>31</v>
      </c>
      <c r="K57" s="77" t="s">
        <v>31</v>
      </c>
      <c r="M57" s="80" t="s">
        <v>31</v>
      </c>
      <c r="P57" s="80" t="s">
        <v>31</v>
      </c>
      <c r="S57" s="80" t="s">
        <v>31</v>
      </c>
      <c r="T57" s="81" t="s">
        <v>31</v>
      </c>
    </row>
    <row r="58" spans="6:20" ht="13.5">
      <c r="F58" s="77" t="s">
        <v>31</v>
      </c>
      <c r="G58" s="78" t="s">
        <v>31</v>
      </c>
      <c r="H58" s="77" t="s">
        <v>31</v>
      </c>
      <c r="I58" s="79" t="s">
        <v>31</v>
      </c>
      <c r="J58" s="77" t="s">
        <v>31</v>
      </c>
      <c r="K58" s="77" t="s">
        <v>31</v>
      </c>
      <c r="M58" s="80" t="s">
        <v>31</v>
      </c>
      <c r="P58" s="80" t="s">
        <v>31</v>
      </c>
      <c r="S58" s="80" t="s">
        <v>31</v>
      </c>
      <c r="T58" s="81" t="s">
        <v>31</v>
      </c>
    </row>
    <row r="59" spans="6:20" ht="13.5">
      <c r="F59" s="77" t="s">
        <v>31</v>
      </c>
      <c r="G59" s="78" t="s">
        <v>31</v>
      </c>
      <c r="H59" s="77" t="s">
        <v>31</v>
      </c>
      <c r="I59" s="79" t="s">
        <v>31</v>
      </c>
      <c r="J59" s="77" t="s">
        <v>31</v>
      </c>
      <c r="K59" s="77" t="s">
        <v>31</v>
      </c>
      <c r="M59" s="80" t="s">
        <v>31</v>
      </c>
      <c r="P59" s="80" t="s">
        <v>31</v>
      </c>
      <c r="S59" s="80" t="s">
        <v>31</v>
      </c>
      <c r="T59" s="81" t="s">
        <v>31</v>
      </c>
    </row>
    <row r="60" spans="6:20" ht="13.5">
      <c r="F60" s="77" t="s">
        <v>31</v>
      </c>
      <c r="G60" s="78" t="s">
        <v>31</v>
      </c>
      <c r="H60" s="77" t="s">
        <v>31</v>
      </c>
      <c r="I60" s="79" t="s">
        <v>31</v>
      </c>
      <c r="J60" s="77" t="s">
        <v>31</v>
      </c>
      <c r="K60" s="77" t="s">
        <v>31</v>
      </c>
      <c r="M60" s="80" t="s">
        <v>31</v>
      </c>
      <c r="P60" s="80" t="s">
        <v>31</v>
      </c>
      <c r="S60" s="80" t="s">
        <v>31</v>
      </c>
      <c r="T60" s="81" t="s">
        <v>31</v>
      </c>
    </row>
    <row r="61" spans="6:20" ht="13.5">
      <c r="F61" s="77" t="s">
        <v>31</v>
      </c>
      <c r="G61" s="78" t="s">
        <v>31</v>
      </c>
      <c r="H61" s="77" t="s">
        <v>31</v>
      </c>
      <c r="I61" s="79" t="s">
        <v>31</v>
      </c>
      <c r="J61" s="77" t="s">
        <v>31</v>
      </c>
      <c r="K61" s="77" t="s">
        <v>31</v>
      </c>
      <c r="M61" s="80" t="s">
        <v>31</v>
      </c>
      <c r="P61" s="80" t="s">
        <v>31</v>
      </c>
      <c r="S61" s="80" t="s">
        <v>31</v>
      </c>
      <c r="T61" s="81" t="s">
        <v>31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829"/>
  <sheetViews>
    <sheetView zoomScalePageLayoutView="0" workbookViewId="0" topLeftCell="A1">
      <pane ySplit="1" topLeftCell="BM731" activePane="bottomLeft" state="frozen"/>
      <selection pane="topLeft" activeCell="A1" sqref="A1"/>
      <selection pane="bottomLeft" activeCell="F829" sqref="F829"/>
    </sheetView>
  </sheetViews>
  <sheetFormatPr defaultColWidth="9.00390625" defaultRowHeight="13.5"/>
  <cols>
    <col min="1" max="16384" width="9.00390625" style="34" customWidth="1"/>
  </cols>
  <sheetData>
    <row r="1" spans="1:6" ht="13.5">
      <c r="A1" s="35" t="s">
        <v>37</v>
      </c>
      <c r="B1" s="35" t="s">
        <v>38</v>
      </c>
      <c r="C1" s="35" t="s">
        <v>39</v>
      </c>
      <c r="D1" s="35" t="s">
        <v>40</v>
      </c>
      <c r="E1" s="34" t="s">
        <v>42</v>
      </c>
      <c r="F1" s="34" t="s">
        <v>43</v>
      </c>
    </row>
    <row r="2" spans="1:5" ht="13.5">
      <c r="A2" s="35"/>
      <c r="B2" s="35"/>
      <c r="C2" s="35"/>
      <c r="D2" s="35"/>
      <c r="E2" s="39"/>
    </row>
    <row r="3" spans="1:5" ht="13.5">
      <c r="A3" s="35"/>
      <c r="B3" s="35"/>
      <c r="C3" s="35"/>
      <c r="D3" s="35"/>
      <c r="E3" s="39"/>
    </row>
    <row r="4" spans="1:5" ht="13.5">
      <c r="A4" s="35"/>
      <c r="B4" s="35"/>
      <c r="C4" s="35"/>
      <c r="D4" s="35"/>
      <c r="E4" s="39"/>
    </row>
    <row r="5" spans="1:5" ht="13.5">
      <c r="A5" s="35"/>
      <c r="B5" s="35"/>
      <c r="C5" s="35"/>
      <c r="D5" s="35"/>
      <c r="E5" s="39"/>
    </row>
    <row r="6" spans="1:5" ht="13.5">
      <c r="A6" s="35"/>
      <c r="B6" s="35"/>
      <c r="C6" s="35"/>
      <c r="D6" s="35"/>
      <c r="E6" s="39"/>
    </row>
    <row r="7" spans="1:5" ht="13.5">
      <c r="A7" s="35"/>
      <c r="B7" s="35"/>
      <c r="C7" s="35"/>
      <c r="D7" s="35"/>
      <c r="E7" s="39"/>
    </row>
    <row r="8" spans="1:5" ht="13.5">
      <c r="A8" s="35"/>
      <c r="B8" s="35"/>
      <c r="C8" s="35"/>
      <c r="D8" s="35"/>
      <c r="E8" s="39"/>
    </row>
    <row r="9" spans="1:5" ht="13.5">
      <c r="A9" s="35"/>
      <c r="B9" s="35"/>
      <c r="C9" s="35"/>
      <c r="D9" s="35"/>
      <c r="E9" s="39"/>
    </row>
    <row r="10" spans="1:5" ht="13.5">
      <c r="A10" s="35"/>
      <c r="B10" s="35"/>
      <c r="C10" s="35"/>
      <c r="D10" s="35"/>
      <c r="E10" s="39"/>
    </row>
    <row r="11" spans="1:5" ht="13.5">
      <c r="A11" s="35"/>
      <c r="B11" s="35"/>
      <c r="C11" s="35"/>
      <c r="D11" s="35"/>
      <c r="E11" s="39"/>
    </row>
    <row r="12" spans="1:5" ht="13.5">
      <c r="A12" s="35"/>
      <c r="B12" s="35"/>
      <c r="C12" s="35"/>
      <c r="D12" s="35"/>
      <c r="E12" s="39"/>
    </row>
    <row r="13" spans="1:5" ht="13.5">
      <c r="A13" s="35"/>
      <c r="B13" s="35"/>
      <c r="C13" s="35"/>
      <c r="D13" s="35"/>
      <c r="E13" s="39"/>
    </row>
    <row r="14" spans="1:5" ht="13.5">
      <c r="A14" s="35"/>
      <c r="B14" s="35"/>
      <c r="C14" s="35"/>
      <c r="D14" s="35"/>
      <c r="E14" s="39"/>
    </row>
    <row r="15" spans="1:5" ht="13.5">
      <c r="A15" s="35"/>
      <c r="B15" s="35"/>
      <c r="C15" s="35"/>
      <c r="D15" s="35"/>
      <c r="E15" s="39"/>
    </row>
    <row r="16" spans="1:5" ht="13.5">
      <c r="A16" s="35"/>
      <c r="B16" s="35"/>
      <c r="C16" s="35"/>
      <c r="D16" s="35"/>
      <c r="E16" s="39"/>
    </row>
    <row r="17" spans="1:5" ht="13.5">
      <c r="A17" s="35"/>
      <c r="B17" s="35"/>
      <c r="C17" s="35"/>
      <c r="D17" s="35"/>
      <c r="E17" s="39"/>
    </row>
    <row r="18" spans="1:5" ht="13.5">
      <c r="A18" s="35"/>
      <c r="B18" s="35"/>
      <c r="C18" s="35"/>
      <c r="D18" s="35"/>
      <c r="E18" s="39"/>
    </row>
    <row r="19" spans="1:5" ht="13.5">
      <c r="A19" s="35"/>
      <c r="B19" s="35"/>
      <c r="C19" s="35"/>
      <c r="D19" s="35"/>
      <c r="E19" s="39"/>
    </row>
    <row r="20" spans="1:5" ht="13.5">
      <c r="A20" s="35"/>
      <c r="B20" s="35"/>
      <c r="C20" s="35"/>
      <c r="D20" s="35"/>
      <c r="E20" s="39"/>
    </row>
    <row r="21" spans="1:5" ht="13.5">
      <c r="A21" s="35"/>
      <c r="B21" s="35"/>
      <c r="C21" s="35"/>
      <c r="D21" s="35"/>
      <c r="E21" s="39"/>
    </row>
    <row r="22" spans="1:5" ht="13.5">
      <c r="A22" s="35"/>
      <c r="B22" s="35"/>
      <c r="C22" s="35"/>
      <c r="D22" s="35"/>
      <c r="E22" s="39"/>
    </row>
    <row r="23" spans="1:5" ht="13.5">
      <c r="A23" s="35"/>
      <c r="B23" s="35"/>
      <c r="C23" s="35"/>
      <c r="D23" s="35"/>
      <c r="E23" s="39"/>
    </row>
    <row r="24" spans="1:5" ht="13.5">
      <c r="A24" s="35"/>
      <c r="B24" s="35"/>
      <c r="C24" s="35"/>
      <c r="D24" s="35"/>
      <c r="E24" s="39"/>
    </row>
    <row r="25" spans="1:5" ht="13.5">
      <c r="A25" s="35"/>
      <c r="B25" s="35"/>
      <c r="C25" s="35"/>
      <c r="D25" s="35"/>
      <c r="E25" s="39"/>
    </row>
    <row r="26" spans="1:5" ht="13.5">
      <c r="A26" s="35"/>
      <c r="B26" s="35"/>
      <c r="C26" s="35"/>
      <c r="D26" s="35"/>
      <c r="E26" s="39"/>
    </row>
    <row r="27" spans="1:5" ht="13.5">
      <c r="A27" s="35"/>
      <c r="B27" s="35"/>
      <c r="C27" s="35"/>
      <c r="D27" s="35"/>
      <c r="E27" s="39"/>
    </row>
    <row r="28" spans="1:5" ht="13.5">
      <c r="A28" s="35"/>
      <c r="B28" s="35"/>
      <c r="C28" s="35"/>
      <c r="D28" s="35"/>
      <c r="E28" s="39"/>
    </row>
    <row r="29" spans="1:5" ht="13.5">
      <c r="A29" s="35"/>
      <c r="B29" s="35"/>
      <c r="C29" s="35"/>
      <c r="D29" s="35"/>
      <c r="E29" s="39"/>
    </row>
    <row r="30" spans="1:5" ht="13.5">
      <c r="A30" s="35"/>
      <c r="B30" s="35"/>
      <c r="C30" s="35"/>
      <c r="D30" s="35"/>
      <c r="E30" s="39"/>
    </row>
    <row r="31" spans="1:5" ht="13.5">
      <c r="A31" s="35"/>
      <c r="B31" s="35"/>
      <c r="C31" s="35"/>
      <c r="D31" s="35"/>
      <c r="E31" s="39"/>
    </row>
    <row r="32" spans="1:5" ht="13.5">
      <c r="A32" s="35"/>
      <c r="B32" s="35"/>
      <c r="C32" s="35"/>
      <c r="D32" s="35"/>
      <c r="E32" s="39"/>
    </row>
    <row r="33" spans="1:5" ht="13.5">
      <c r="A33" s="35"/>
      <c r="B33" s="35"/>
      <c r="C33" s="35"/>
      <c r="D33" s="35"/>
      <c r="E33" s="39"/>
    </row>
    <row r="34" spans="1:5" ht="13.5">
      <c r="A34" s="35"/>
      <c r="B34" s="35"/>
      <c r="C34" s="35"/>
      <c r="D34" s="35"/>
      <c r="E34" s="39"/>
    </row>
    <row r="35" spans="1:5" ht="13.5">
      <c r="A35" s="35"/>
      <c r="B35" s="35"/>
      <c r="C35" s="35"/>
      <c r="D35" s="35"/>
      <c r="E35" s="39"/>
    </row>
    <row r="36" spans="1:5" ht="13.5">
      <c r="A36" s="35"/>
      <c r="B36" s="35"/>
      <c r="C36" s="35"/>
      <c r="D36" s="35"/>
      <c r="E36" s="39"/>
    </row>
    <row r="37" spans="1:5" ht="13.5">
      <c r="A37" s="35"/>
      <c r="B37" s="35"/>
      <c r="C37" s="35"/>
      <c r="D37" s="35"/>
      <c r="E37" s="39"/>
    </row>
    <row r="38" spans="1:5" ht="13.5">
      <c r="A38" s="35"/>
      <c r="B38" s="35"/>
      <c r="C38" s="35"/>
      <c r="D38" s="35"/>
      <c r="E38" s="39"/>
    </row>
    <row r="39" spans="1:5" ht="13.5">
      <c r="A39" s="35"/>
      <c r="B39" s="35"/>
      <c r="C39" s="35"/>
      <c r="D39" s="35"/>
      <c r="E39" s="39"/>
    </row>
    <row r="40" spans="1:5" ht="13.5">
      <c r="A40" s="35"/>
      <c r="B40" s="35"/>
      <c r="C40" s="35"/>
      <c r="D40" s="35"/>
      <c r="E40" s="39"/>
    </row>
    <row r="41" spans="1:5" ht="13.5">
      <c r="A41" s="35"/>
      <c r="B41" s="35"/>
      <c r="C41" s="35"/>
      <c r="D41" s="35"/>
      <c r="E41" s="39"/>
    </row>
    <row r="42" spans="1:5" ht="13.5">
      <c r="A42" s="35"/>
      <c r="B42" s="35"/>
      <c r="C42" s="35"/>
      <c r="D42" s="35"/>
      <c r="E42" s="39"/>
    </row>
    <row r="43" spans="1:5" ht="13.5">
      <c r="A43" s="35"/>
      <c r="B43" s="35"/>
      <c r="C43" s="35"/>
      <c r="D43" s="35"/>
      <c r="E43" s="39"/>
    </row>
    <row r="44" spans="1:5" ht="13.5">
      <c r="A44" s="35"/>
      <c r="B44" s="35"/>
      <c r="C44" s="35"/>
      <c r="D44" s="35"/>
      <c r="E44" s="39"/>
    </row>
    <row r="45" spans="1:5" ht="13.5">
      <c r="A45" s="35"/>
      <c r="B45" s="35"/>
      <c r="C45" s="35"/>
      <c r="D45" s="35"/>
      <c r="E45" s="39"/>
    </row>
    <row r="46" spans="1:5" ht="13.5">
      <c r="A46" s="35"/>
      <c r="B46" s="35"/>
      <c r="C46" s="35"/>
      <c r="D46" s="35"/>
      <c r="E46" s="39"/>
    </row>
    <row r="47" spans="1:5" ht="13.5">
      <c r="A47" s="35"/>
      <c r="B47" s="35"/>
      <c r="C47" s="35"/>
      <c r="D47" s="35"/>
      <c r="E47" s="39"/>
    </row>
    <row r="48" spans="1:5" ht="13.5">
      <c r="A48" s="35"/>
      <c r="B48" s="35"/>
      <c r="C48" s="35"/>
      <c r="D48" s="35"/>
      <c r="E48" s="39"/>
    </row>
    <row r="49" spans="1:5" ht="13.5">
      <c r="A49" s="35"/>
      <c r="B49" s="35"/>
      <c r="C49" s="35"/>
      <c r="D49" s="35"/>
      <c r="E49" s="39"/>
    </row>
    <row r="50" spans="1:5" ht="13.5">
      <c r="A50" s="35"/>
      <c r="B50" s="35"/>
      <c r="C50" s="35"/>
      <c r="D50" s="35"/>
      <c r="E50" s="39"/>
    </row>
    <row r="51" spans="1:5" ht="13.5">
      <c r="A51" s="35"/>
      <c r="B51" s="35"/>
      <c r="C51" s="35"/>
      <c r="D51" s="35"/>
      <c r="E51" s="39"/>
    </row>
    <row r="52" spans="1:5" ht="13.5">
      <c r="A52" s="35"/>
      <c r="B52" s="35"/>
      <c r="C52" s="35"/>
      <c r="D52" s="35"/>
      <c r="E52" s="39"/>
    </row>
    <row r="53" spans="1:5" ht="13.5">
      <c r="A53" s="35"/>
      <c r="B53" s="35"/>
      <c r="C53" s="35"/>
      <c r="D53" s="35"/>
      <c r="E53" s="39"/>
    </row>
    <row r="54" spans="1:5" ht="13.5">
      <c r="A54" s="35"/>
      <c r="B54" s="35"/>
      <c r="C54" s="35"/>
      <c r="D54" s="35"/>
      <c r="E54" s="39"/>
    </row>
    <row r="55" spans="1:5" ht="13.5">
      <c r="A55" s="35"/>
      <c r="B55" s="35"/>
      <c r="C55" s="35"/>
      <c r="D55" s="35"/>
      <c r="E55" s="39"/>
    </row>
    <row r="56" spans="1:5" ht="13.5">
      <c r="A56" s="35"/>
      <c r="B56" s="35"/>
      <c r="C56" s="35"/>
      <c r="D56" s="35"/>
      <c r="E56" s="39"/>
    </row>
    <row r="57" spans="1:5" ht="13.5">
      <c r="A57" s="35"/>
      <c r="B57" s="35"/>
      <c r="C57" s="35"/>
      <c r="D57" s="35"/>
      <c r="E57" s="39"/>
    </row>
    <row r="58" spans="1:5" ht="13.5">
      <c r="A58" s="35"/>
      <c r="B58" s="35"/>
      <c r="C58" s="35"/>
      <c r="D58" s="35"/>
      <c r="E58" s="39"/>
    </row>
    <row r="59" spans="1:5" ht="13.5">
      <c r="A59" s="35"/>
      <c r="B59" s="35"/>
      <c r="C59" s="35"/>
      <c r="D59" s="35"/>
      <c r="E59" s="39"/>
    </row>
    <row r="60" spans="1:5" ht="13.5">
      <c r="A60" s="35"/>
      <c r="B60" s="35"/>
      <c r="C60" s="35"/>
      <c r="D60" s="35"/>
      <c r="E60" s="39"/>
    </row>
    <row r="61" spans="1:5" ht="13.5">
      <c r="A61" s="35"/>
      <c r="B61" s="35"/>
      <c r="C61" s="35"/>
      <c r="D61" s="35"/>
      <c r="E61" s="39"/>
    </row>
    <row r="62" spans="1:5" ht="13.5">
      <c r="A62" s="35"/>
      <c r="B62" s="35"/>
      <c r="C62" s="35"/>
      <c r="D62" s="35"/>
      <c r="E62" s="39"/>
    </row>
    <row r="63" spans="1:5" ht="13.5">
      <c r="A63" s="35"/>
      <c r="B63" s="35"/>
      <c r="C63" s="35"/>
      <c r="D63" s="35"/>
      <c r="E63" s="39"/>
    </row>
    <row r="64" spans="1:5" ht="13.5">
      <c r="A64" s="35"/>
      <c r="B64" s="35"/>
      <c r="C64" s="35"/>
      <c r="D64" s="35"/>
      <c r="E64" s="39"/>
    </row>
    <row r="65" spans="1:5" ht="13.5">
      <c r="A65" s="35"/>
      <c r="B65" s="35"/>
      <c r="C65" s="35"/>
      <c r="D65" s="35"/>
      <c r="E65" s="39"/>
    </row>
    <row r="66" spans="1:5" ht="13.5">
      <c r="A66" s="35"/>
      <c r="B66" s="35"/>
      <c r="C66" s="35"/>
      <c r="D66" s="35"/>
      <c r="E66" s="39"/>
    </row>
    <row r="67" spans="1:5" ht="13.5">
      <c r="A67" s="35"/>
      <c r="B67" s="35"/>
      <c r="C67" s="35"/>
      <c r="D67" s="35"/>
      <c r="E67" s="39"/>
    </row>
    <row r="68" spans="1:5" ht="13.5">
      <c r="A68" s="35"/>
      <c r="B68" s="35"/>
      <c r="C68" s="35"/>
      <c r="D68" s="35"/>
      <c r="E68" s="39"/>
    </row>
    <row r="69" spans="1:5" ht="13.5">
      <c r="A69" s="35"/>
      <c r="B69" s="35"/>
      <c r="C69" s="35"/>
      <c r="D69" s="35"/>
      <c r="E69" s="39"/>
    </row>
    <row r="70" spans="1:5" ht="13.5">
      <c r="A70" s="35"/>
      <c r="B70" s="35"/>
      <c r="C70" s="35"/>
      <c r="D70" s="35"/>
      <c r="E70" s="39"/>
    </row>
    <row r="71" spans="1:5" ht="13.5">
      <c r="A71" s="35"/>
      <c r="B71" s="35"/>
      <c r="C71" s="35"/>
      <c r="D71" s="35"/>
      <c r="E71" s="39"/>
    </row>
    <row r="72" spans="1:5" ht="13.5">
      <c r="A72" s="35"/>
      <c r="B72" s="35"/>
      <c r="C72" s="35"/>
      <c r="D72" s="35"/>
      <c r="E72" s="39"/>
    </row>
    <row r="73" spans="1:5" ht="13.5">
      <c r="A73" s="35"/>
      <c r="B73" s="35"/>
      <c r="C73" s="35"/>
      <c r="D73" s="35"/>
      <c r="E73" s="39"/>
    </row>
    <row r="74" spans="1:5" ht="13.5">
      <c r="A74" s="35"/>
      <c r="B74" s="35"/>
      <c r="C74" s="35"/>
      <c r="D74" s="35"/>
      <c r="E74" s="39"/>
    </row>
    <row r="75" spans="1:5" ht="13.5">
      <c r="A75" s="35"/>
      <c r="B75" s="35"/>
      <c r="C75" s="35"/>
      <c r="D75" s="35"/>
      <c r="E75" s="39"/>
    </row>
    <row r="76" spans="1:5" ht="13.5">
      <c r="A76" s="35"/>
      <c r="B76" s="35"/>
      <c r="C76" s="35"/>
      <c r="D76" s="35"/>
      <c r="E76" s="39"/>
    </row>
    <row r="77" spans="1:5" ht="13.5">
      <c r="A77" s="35"/>
      <c r="B77" s="35"/>
      <c r="C77" s="35"/>
      <c r="D77" s="35"/>
      <c r="E77" s="39"/>
    </row>
    <row r="78" spans="1:5" ht="13.5">
      <c r="A78" s="35"/>
      <c r="B78" s="35"/>
      <c r="C78" s="35"/>
      <c r="D78" s="35"/>
      <c r="E78" s="39"/>
    </row>
    <row r="79" spans="1:5" ht="13.5">
      <c r="A79" s="35"/>
      <c r="B79" s="35"/>
      <c r="C79" s="35"/>
      <c r="D79" s="35"/>
      <c r="E79" s="39"/>
    </row>
    <row r="80" spans="1:5" ht="13.5">
      <c r="A80" s="35"/>
      <c r="B80" s="35"/>
      <c r="C80" s="35"/>
      <c r="D80" s="35"/>
      <c r="E80" s="39"/>
    </row>
    <row r="81" spans="1:5" ht="13.5">
      <c r="A81" s="35"/>
      <c r="B81" s="35"/>
      <c r="C81" s="35"/>
      <c r="D81" s="35"/>
      <c r="E81" s="39"/>
    </row>
    <row r="82" spans="1:5" ht="13.5">
      <c r="A82" s="35"/>
      <c r="B82" s="35"/>
      <c r="C82" s="35"/>
      <c r="D82" s="35"/>
      <c r="E82" s="39"/>
    </row>
    <row r="83" spans="1:5" ht="13.5">
      <c r="A83" s="35"/>
      <c r="B83" s="35"/>
      <c r="C83" s="35"/>
      <c r="D83" s="35"/>
      <c r="E83" s="39"/>
    </row>
    <row r="84" spans="1:5" ht="13.5">
      <c r="A84" s="35"/>
      <c r="B84" s="35"/>
      <c r="C84" s="35"/>
      <c r="D84" s="35"/>
      <c r="E84" s="39"/>
    </row>
    <row r="85" spans="1:5" ht="13.5">
      <c r="A85" s="35"/>
      <c r="B85" s="35"/>
      <c r="C85" s="35"/>
      <c r="D85" s="35"/>
      <c r="E85" s="39"/>
    </row>
    <row r="86" spans="1:5" ht="13.5">
      <c r="A86" s="35"/>
      <c r="B86" s="35"/>
      <c r="C86" s="35"/>
      <c r="D86" s="35"/>
      <c r="E86" s="39"/>
    </row>
    <row r="87" spans="1:5" ht="13.5">
      <c r="A87" s="35"/>
      <c r="B87" s="35"/>
      <c r="C87" s="35"/>
      <c r="D87" s="35"/>
      <c r="E87" s="39"/>
    </row>
    <row r="88" spans="1:5" ht="13.5">
      <c r="A88" s="35"/>
      <c r="B88" s="35"/>
      <c r="C88" s="35"/>
      <c r="D88" s="35"/>
      <c r="E88" s="39"/>
    </row>
    <row r="89" spans="1:5" ht="13.5">
      <c r="A89" s="35"/>
      <c r="B89" s="35"/>
      <c r="C89" s="35"/>
      <c r="D89" s="35"/>
      <c r="E89" s="39"/>
    </row>
    <row r="90" spans="1:5" ht="13.5">
      <c r="A90" s="35"/>
      <c r="B90" s="35"/>
      <c r="C90" s="35"/>
      <c r="D90" s="35"/>
      <c r="E90" s="39"/>
    </row>
    <row r="91" spans="1:5" ht="13.5">
      <c r="A91" s="35"/>
      <c r="B91" s="35"/>
      <c r="C91" s="35"/>
      <c r="D91" s="35"/>
      <c r="E91" s="39"/>
    </row>
    <row r="92" spans="1:5" ht="13.5">
      <c r="A92" s="35"/>
      <c r="B92" s="35"/>
      <c r="C92" s="35"/>
      <c r="D92" s="35"/>
      <c r="E92" s="39"/>
    </row>
    <row r="93" spans="1:5" ht="13.5">
      <c r="A93" s="35"/>
      <c r="B93" s="35"/>
      <c r="C93" s="37"/>
      <c r="D93" s="35"/>
      <c r="E93" s="39"/>
    </row>
    <row r="94" spans="1:5" ht="13.5">
      <c r="A94" s="35"/>
      <c r="B94" s="35"/>
      <c r="C94" s="35"/>
      <c r="D94" s="35"/>
      <c r="E94" s="39"/>
    </row>
    <row r="95" spans="1:5" ht="13.5">
      <c r="A95" s="35"/>
      <c r="B95" s="35"/>
      <c r="C95" s="35"/>
      <c r="D95" s="35"/>
      <c r="E95" s="39"/>
    </row>
    <row r="96" spans="1:5" ht="13.5">
      <c r="A96" s="35"/>
      <c r="B96" s="35"/>
      <c r="C96" s="35"/>
      <c r="D96" s="35"/>
      <c r="E96" s="39"/>
    </row>
    <row r="97" spans="1:5" ht="13.5">
      <c r="A97" s="35"/>
      <c r="B97" s="35"/>
      <c r="C97" s="35"/>
      <c r="D97" s="35"/>
      <c r="E97" s="39"/>
    </row>
    <row r="98" spans="1:5" ht="13.5">
      <c r="A98" s="35"/>
      <c r="B98" s="35"/>
      <c r="C98" s="35"/>
      <c r="D98" s="35"/>
      <c r="E98" s="39"/>
    </row>
    <row r="99" spans="1:5" ht="13.5">
      <c r="A99" s="35"/>
      <c r="B99" s="35"/>
      <c r="C99" s="35"/>
      <c r="D99" s="35"/>
      <c r="E99" s="39"/>
    </row>
    <row r="100" spans="1:5" ht="13.5">
      <c r="A100" s="35"/>
      <c r="B100" s="35"/>
      <c r="C100" s="35"/>
      <c r="D100" s="35"/>
      <c r="E100" s="39"/>
    </row>
    <row r="101" spans="1:5" ht="13.5">
      <c r="A101" s="35"/>
      <c r="B101" s="35"/>
      <c r="C101" s="35"/>
      <c r="D101" s="35"/>
      <c r="E101" s="39"/>
    </row>
    <row r="102" spans="1:5" ht="13.5">
      <c r="A102" s="35"/>
      <c r="B102" s="35"/>
      <c r="C102" s="35"/>
      <c r="D102" s="35"/>
      <c r="E102" s="39"/>
    </row>
    <row r="103" spans="1:5" ht="13.5">
      <c r="A103" s="35"/>
      <c r="B103" s="35"/>
      <c r="C103" s="35"/>
      <c r="D103" s="35"/>
      <c r="E103" s="39"/>
    </row>
    <row r="104" spans="1:5" ht="13.5">
      <c r="A104" s="35"/>
      <c r="B104" s="35"/>
      <c r="C104" s="35"/>
      <c r="D104" s="35"/>
      <c r="E104" s="39"/>
    </row>
    <row r="105" spans="1:5" ht="13.5">
      <c r="A105" s="35"/>
      <c r="B105" s="35"/>
      <c r="C105" s="35"/>
      <c r="D105" s="35"/>
      <c r="E105" s="39"/>
    </row>
    <row r="106" spans="1:5" ht="13.5">
      <c r="A106" s="35"/>
      <c r="B106" s="35"/>
      <c r="C106" s="35"/>
      <c r="D106" s="35"/>
      <c r="E106" s="39"/>
    </row>
    <row r="107" spans="1:5" ht="13.5">
      <c r="A107" s="35"/>
      <c r="B107" s="35"/>
      <c r="C107" s="35"/>
      <c r="D107" s="35"/>
      <c r="E107" s="39"/>
    </row>
    <row r="108" spans="1:5" ht="13.5">
      <c r="A108" s="35"/>
      <c r="B108" s="35"/>
      <c r="C108" s="35"/>
      <c r="D108" s="35"/>
      <c r="E108" s="39"/>
    </row>
    <row r="109" spans="1:5" ht="13.5">
      <c r="A109" s="35"/>
      <c r="B109" s="35"/>
      <c r="C109" s="35"/>
      <c r="D109" s="35"/>
      <c r="E109" s="39"/>
    </row>
    <row r="110" spans="1:5" ht="13.5">
      <c r="A110" s="35"/>
      <c r="B110" s="35"/>
      <c r="C110" s="35"/>
      <c r="D110" s="35"/>
      <c r="E110" s="39"/>
    </row>
    <row r="111" spans="1:5" ht="13.5">
      <c r="A111" s="35"/>
      <c r="B111" s="35"/>
      <c r="C111" s="35"/>
      <c r="D111" s="35"/>
      <c r="E111" s="39"/>
    </row>
    <row r="112" spans="1:5" ht="13.5">
      <c r="A112" s="35"/>
      <c r="B112" s="35"/>
      <c r="C112" s="35"/>
      <c r="D112" s="35"/>
      <c r="E112" s="39"/>
    </row>
    <row r="113" spans="1:5" ht="13.5">
      <c r="A113" s="35"/>
      <c r="B113" s="35"/>
      <c r="C113" s="35"/>
      <c r="D113" s="35"/>
      <c r="E113" s="39"/>
    </row>
    <row r="114" spans="1:5" ht="13.5">
      <c r="A114" s="35"/>
      <c r="B114" s="35"/>
      <c r="C114" s="35"/>
      <c r="D114" s="35"/>
      <c r="E114" s="39"/>
    </row>
    <row r="115" spans="1:5" ht="13.5">
      <c r="A115" s="35"/>
      <c r="B115" s="35"/>
      <c r="C115" s="35"/>
      <c r="D115" s="35"/>
      <c r="E115" s="39"/>
    </row>
    <row r="116" spans="1:5" ht="13.5">
      <c r="A116" s="35"/>
      <c r="B116" s="35"/>
      <c r="C116" s="35"/>
      <c r="D116" s="35"/>
      <c r="E116" s="39"/>
    </row>
    <row r="117" spans="1:5" ht="13.5">
      <c r="A117" s="35"/>
      <c r="B117" s="35"/>
      <c r="C117" s="35"/>
      <c r="D117" s="35"/>
      <c r="E117" s="39"/>
    </row>
    <row r="118" spans="1:5" ht="13.5">
      <c r="A118" s="35"/>
      <c r="B118" s="35"/>
      <c r="C118" s="35"/>
      <c r="D118" s="35"/>
      <c r="E118" s="39"/>
    </row>
    <row r="119" spans="1:5" ht="13.5">
      <c r="A119" s="35"/>
      <c r="B119" s="35"/>
      <c r="C119" s="35"/>
      <c r="D119" s="35"/>
      <c r="E119" s="39"/>
    </row>
    <row r="120" spans="1:5" ht="13.5">
      <c r="A120" s="35"/>
      <c r="B120" s="35"/>
      <c r="C120" s="35"/>
      <c r="D120" s="35"/>
      <c r="E120" s="39"/>
    </row>
    <row r="121" spans="1:5" ht="13.5">
      <c r="A121" s="35"/>
      <c r="B121" s="35"/>
      <c r="C121" s="35"/>
      <c r="D121" s="35"/>
      <c r="E121" s="39"/>
    </row>
    <row r="122" spans="1:5" ht="13.5">
      <c r="A122" s="35"/>
      <c r="B122" s="35"/>
      <c r="C122" s="35"/>
      <c r="D122" s="35"/>
      <c r="E122" s="39"/>
    </row>
    <row r="123" spans="1:5" ht="13.5">
      <c r="A123" s="35"/>
      <c r="B123" s="35"/>
      <c r="C123" s="35"/>
      <c r="D123" s="35"/>
      <c r="E123" s="39"/>
    </row>
    <row r="124" spans="1:5" ht="13.5">
      <c r="A124" s="35"/>
      <c r="B124" s="35"/>
      <c r="C124" s="35"/>
      <c r="D124" s="35"/>
      <c r="E124" s="39"/>
    </row>
    <row r="125" spans="1:5" ht="13.5">
      <c r="A125" s="35"/>
      <c r="B125" s="35"/>
      <c r="C125" s="35"/>
      <c r="D125" s="35"/>
      <c r="E125" s="39"/>
    </row>
    <row r="126" spans="1:5" ht="13.5">
      <c r="A126" s="35"/>
      <c r="B126" s="35"/>
      <c r="C126" s="35"/>
      <c r="D126" s="35"/>
      <c r="E126" s="39"/>
    </row>
    <row r="127" spans="1:5" ht="13.5">
      <c r="A127" s="35"/>
      <c r="B127" s="35"/>
      <c r="C127" s="35"/>
      <c r="D127" s="35"/>
      <c r="E127" s="39"/>
    </row>
    <row r="128" spans="1:5" ht="13.5">
      <c r="A128" s="35"/>
      <c r="B128" s="35"/>
      <c r="C128" s="35"/>
      <c r="D128" s="35"/>
      <c r="E128" s="39"/>
    </row>
    <row r="129" spans="1:5" ht="13.5">
      <c r="A129" s="35"/>
      <c r="B129" s="35"/>
      <c r="C129" s="35"/>
      <c r="D129" s="35"/>
      <c r="E129" s="39"/>
    </row>
    <row r="130" spans="1:5" ht="13.5">
      <c r="A130" s="35"/>
      <c r="B130" s="35"/>
      <c r="C130" s="35"/>
      <c r="D130" s="35"/>
      <c r="E130" s="39"/>
    </row>
    <row r="131" spans="1:5" ht="13.5">
      <c r="A131" s="35"/>
      <c r="B131" s="35"/>
      <c r="C131" s="35"/>
      <c r="D131" s="35"/>
      <c r="E131" s="39"/>
    </row>
    <row r="132" spans="1:5" ht="13.5">
      <c r="A132" s="35"/>
      <c r="B132" s="35"/>
      <c r="C132" s="35"/>
      <c r="D132" s="35"/>
      <c r="E132" s="39"/>
    </row>
    <row r="133" spans="1:5" ht="13.5">
      <c r="A133" s="35"/>
      <c r="B133" s="35"/>
      <c r="C133" s="35"/>
      <c r="D133" s="35"/>
      <c r="E133" s="39"/>
    </row>
    <row r="134" spans="1:5" ht="13.5">
      <c r="A134" s="35"/>
      <c r="B134" s="35"/>
      <c r="C134" s="35"/>
      <c r="D134" s="35"/>
      <c r="E134" s="39"/>
    </row>
    <row r="135" spans="1:5" ht="13.5">
      <c r="A135" s="35"/>
      <c r="B135" s="35"/>
      <c r="C135" s="35"/>
      <c r="D135" s="35"/>
      <c r="E135" s="39"/>
    </row>
    <row r="136" spans="1:5" ht="13.5">
      <c r="A136" s="35"/>
      <c r="B136" s="35"/>
      <c r="C136" s="35"/>
      <c r="D136" s="35"/>
      <c r="E136" s="39"/>
    </row>
    <row r="137" spans="1:5" ht="13.5">
      <c r="A137" s="35"/>
      <c r="B137" s="35"/>
      <c r="C137" s="35"/>
      <c r="D137" s="35"/>
      <c r="E137" s="39"/>
    </row>
    <row r="138" spans="1:5" ht="13.5">
      <c r="A138" s="35"/>
      <c r="B138" s="35"/>
      <c r="C138" s="35"/>
      <c r="D138" s="35"/>
      <c r="E138" s="39"/>
    </row>
    <row r="139" spans="1:5" ht="13.5">
      <c r="A139" s="35"/>
      <c r="B139" s="35"/>
      <c r="C139" s="35"/>
      <c r="D139" s="35"/>
      <c r="E139" s="39"/>
    </row>
    <row r="140" spans="1:5" ht="13.5">
      <c r="A140" s="35"/>
      <c r="B140" s="35"/>
      <c r="C140" s="35"/>
      <c r="D140" s="35"/>
      <c r="E140" s="39"/>
    </row>
    <row r="141" spans="1:5" ht="13.5">
      <c r="A141" s="35"/>
      <c r="B141" s="35"/>
      <c r="C141" s="35"/>
      <c r="D141" s="35"/>
      <c r="E141" s="39"/>
    </row>
    <row r="142" spans="1:5" ht="13.5">
      <c r="A142" s="35"/>
      <c r="B142" s="35"/>
      <c r="C142" s="35"/>
      <c r="D142" s="35"/>
      <c r="E142" s="39"/>
    </row>
    <row r="143" spans="1:5" ht="13.5">
      <c r="A143" s="35"/>
      <c r="B143" s="35"/>
      <c r="C143" s="35"/>
      <c r="D143" s="35"/>
      <c r="E143" s="39"/>
    </row>
    <row r="144" spans="1:5" ht="13.5">
      <c r="A144" s="35"/>
      <c r="B144" s="35"/>
      <c r="C144" s="35"/>
      <c r="D144" s="35"/>
      <c r="E144" s="39"/>
    </row>
    <row r="145" spans="1:5" ht="13.5">
      <c r="A145" s="35"/>
      <c r="B145" s="35"/>
      <c r="C145" s="35"/>
      <c r="D145" s="35"/>
      <c r="E145" s="39"/>
    </row>
    <row r="146" spans="1:5" ht="13.5">
      <c r="A146" s="35"/>
      <c r="B146" s="35"/>
      <c r="C146" s="35"/>
      <c r="D146" s="35"/>
      <c r="E146" s="39"/>
    </row>
    <row r="147" spans="1:5" ht="13.5">
      <c r="A147" s="35"/>
      <c r="B147" s="35"/>
      <c r="C147" s="35"/>
      <c r="D147" s="35"/>
      <c r="E147" s="39"/>
    </row>
    <row r="148" spans="1:5" ht="13.5">
      <c r="A148" s="35"/>
      <c r="B148" s="35"/>
      <c r="C148" s="35"/>
      <c r="D148" s="35"/>
      <c r="E148" s="39"/>
    </row>
    <row r="149" spans="1:5" ht="13.5">
      <c r="A149" s="35"/>
      <c r="B149" s="35"/>
      <c r="C149" s="35"/>
      <c r="D149" s="35"/>
      <c r="E149" s="39"/>
    </row>
    <row r="150" spans="1:5" ht="13.5">
      <c r="A150" s="35"/>
      <c r="B150" s="35"/>
      <c r="C150" s="35"/>
      <c r="D150" s="35"/>
      <c r="E150" s="39"/>
    </row>
    <row r="151" spans="1:5" ht="13.5">
      <c r="A151" s="35"/>
      <c r="B151" s="35"/>
      <c r="C151" s="35"/>
      <c r="D151" s="35"/>
      <c r="E151" s="39"/>
    </row>
    <row r="152" spans="1:5" ht="13.5">
      <c r="A152" s="35"/>
      <c r="B152" s="35"/>
      <c r="C152" s="35"/>
      <c r="D152" s="35"/>
      <c r="E152" s="39"/>
    </row>
    <row r="153" spans="1:5" ht="13.5">
      <c r="A153" s="35"/>
      <c r="B153" s="35"/>
      <c r="C153" s="35"/>
      <c r="D153" s="35"/>
      <c r="E153" s="39"/>
    </row>
    <row r="154" spans="1:5" ht="13.5">
      <c r="A154" s="35"/>
      <c r="B154" s="35"/>
      <c r="C154" s="35"/>
      <c r="D154" s="35"/>
      <c r="E154" s="39"/>
    </row>
    <row r="155" spans="1:5" ht="13.5">
      <c r="A155" s="35"/>
      <c r="B155" s="35"/>
      <c r="C155" s="35"/>
      <c r="D155" s="35"/>
      <c r="E155" s="39"/>
    </row>
    <row r="156" spans="1:5" ht="13.5">
      <c r="A156" s="35"/>
      <c r="B156" s="35"/>
      <c r="C156" s="35"/>
      <c r="D156" s="35"/>
      <c r="E156" s="39"/>
    </row>
    <row r="157" spans="1:5" ht="13.5">
      <c r="A157" s="35"/>
      <c r="B157" s="35"/>
      <c r="C157" s="35"/>
      <c r="D157" s="35"/>
      <c r="E157" s="39"/>
    </row>
    <row r="158" spans="1:5" ht="13.5">
      <c r="A158" s="35"/>
      <c r="B158" s="35"/>
      <c r="C158" s="35"/>
      <c r="D158" s="35"/>
      <c r="E158" s="39"/>
    </row>
    <row r="159" spans="1:5" ht="13.5">
      <c r="A159" s="35"/>
      <c r="B159" s="35"/>
      <c r="C159" s="35"/>
      <c r="D159" s="35"/>
      <c r="E159" s="39"/>
    </row>
    <row r="160" spans="1:5" ht="13.5">
      <c r="A160" s="35"/>
      <c r="B160" s="35"/>
      <c r="C160" s="35"/>
      <c r="D160" s="35"/>
      <c r="E160" s="39"/>
    </row>
    <row r="161" spans="1:5" ht="13.5">
      <c r="A161" s="35"/>
      <c r="B161" s="35"/>
      <c r="C161" s="35"/>
      <c r="D161" s="35"/>
      <c r="E161" s="39"/>
    </row>
    <row r="162" spans="1:5" ht="13.5">
      <c r="A162" s="35"/>
      <c r="B162" s="35"/>
      <c r="C162" s="35"/>
      <c r="D162" s="35"/>
      <c r="E162" s="39"/>
    </row>
    <row r="163" spans="1:5" ht="13.5">
      <c r="A163" s="35"/>
      <c r="B163" s="35"/>
      <c r="C163" s="35"/>
      <c r="D163" s="35"/>
      <c r="E163" s="39"/>
    </row>
    <row r="164" spans="1:5" ht="13.5">
      <c r="A164" s="35"/>
      <c r="B164" s="35"/>
      <c r="C164" s="35"/>
      <c r="D164" s="35"/>
      <c r="E164" s="39"/>
    </row>
    <row r="165" spans="1:5" ht="13.5">
      <c r="A165" s="35"/>
      <c r="B165" s="35"/>
      <c r="C165" s="35"/>
      <c r="D165" s="35"/>
      <c r="E165" s="39"/>
    </row>
    <row r="166" spans="1:5" ht="13.5">
      <c r="A166" s="35"/>
      <c r="B166" s="35"/>
      <c r="C166" s="35"/>
      <c r="D166" s="35"/>
      <c r="E166" s="39"/>
    </row>
    <row r="167" spans="1:5" ht="13.5">
      <c r="A167" s="35"/>
      <c r="B167" s="35"/>
      <c r="C167" s="35"/>
      <c r="D167" s="35"/>
      <c r="E167" s="39"/>
    </row>
    <row r="168" spans="1:5" ht="13.5">
      <c r="A168" s="35"/>
      <c r="B168" s="35"/>
      <c r="C168" s="35"/>
      <c r="D168" s="35"/>
      <c r="E168" s="39"/>
    </row>
    <row r="169" spans="1:5" ht="13.5">
      <c r="A169" s="35"/>
      <c r="B169" s="35"/>
      <c r="C169" s="35"/>
      <c r="D169" s="35"/>
      <c r="E169" s="39"/>
    </row>
    <row r="170" spans="1:5" ht="13.5">
      <c r="A170" s="35"/>
      <c r="B170" s="35"/>
      <c r="C170" s="35"/>
      <c r="D170" s="35"/>
      <c r="E170" s="39"/>
    </row>
    <row r="171" spans="1:5" ht="13.5">
      <c r="A171" s="35"/>
      <c r="B171" s="35"/>
      <c r="C171" s="35"/>
      <c r="D171" s="35"/>
      <c r="E171" s="39"/>
    </row>
    <row r="172" spans="1:5" ht="13.5">
      <c r="A172" s="35"/>
      <c r="B172" s="35"/>
      <c r="C172" s="35"/>
      <c r="D172" s="35"/>
      <c r="E172" s="39"/>
    </row>
    <row r="173" spans="1:5" ht="13.5">
      <c r="A173" s="35"/>
      <c r="B173" s="35"/>
      <c r="C173" s="35"/>
      <c r="D173" s="35"/>
      <c r="E173" s="39"/>
    </row>
    <row r="174" spans="1:5" ht="13.5">
      <c r="A174" s="35"/>
      <c r="B174" s="35"/>
      <c r="C174" s="35"/>
      <c r="D174" s="35"/>
      <c r="E174" s="39"/>
    </row>
    <row r="175" spans="1:5" ht="13.5">
      <c r="A175" s="35"/>
      <c r="B175" s="35"/>
      <c r="C175" s="35"/>
      <c r="D175" s="35"/>
      <c r="E175" s="39"/>
    </row>
    <row r="176" spans="1:5" ht="13.5">
      <c r="A176" s="35"/>
      <c r="B176" s="35"/>
      <c r="C176" s="35"/>
      <c r="D176" s="35"/>
      <c r="E176" s="39"/>
    </row>
    <row r="177" spans="1:5" ht="13.5">
      <c r="A177" s="35"/>
      <c r="B177" s="35"/>
      <c r="C177" s="35"/>
      <c r="D177" s="35"/>
      <c r="E177" s="39"/>
    </row>
    <row r="178" spans="1:5" ht="13.5">
      <c r="A178" s="35"/>
      <c r="B178" s="35"/>
      <c r="C178" s="35"/>
      <c r="D178" s="35"/>
      <c r="E178" s="39"/>
    </row>
    <row r="179" spans="1:5" ht="13.5">
      <c r="A179" s="35"/>
      <c r="B179" s="35"/>
      <c r="C179" s="35"/>
      <c r="D179" s="35"/>
      <c r="E179" s="39"/>
    </row>
    <row r="180" spans="1:5" ht="13.5">
      <c r="A180" s="35"/>
      <c r="B180" s="35"/>
      <c r="C180" s="35"/>
      <c r="D180" s="35"/>
      <c r="E180" s="39"/>
    </row>
    <row r="181" spans="1:5" ht="13.5">
      <c r="A181" s="35"/>
      <c r="B181" s="35"/>
      <c r="C181" s="35"/>
      <c r="D181" s="35"/>
      <c r="E181" s="39"/>
    </row>
    <row r="182" spans="1:5" ht="13.5">
      <c r="A182" s="35"/>
      <c r="B182" s="35"/>
      <c r="C182" s="35"/>
      <c r="D182" s="35"/>
      <c r="E182" s="39"/>
    </row>
    <row r="183" spans="1:5" ht="13.5">
      <c r="A183" s="35"/>
      <c r="B183" s="35"/>
      <c r="C183" s="35"/>
      <c r="D183" s="35"/>
      <c r="E183" s="39"/>
    </row>
    <row r="184" spans="1:5" ht="13.5">
      <c r="A184" s="35"/>
      <c r="B184" s="35"/>
      <c r="C184" s="35"/>
      <c r="D184" s="35"/>
      <c r="E184" s="39"/>
    </row>
    <row r="185" spans="1:5" ht="13.5">
      <c r="A185" s="35"/>
      <c r="B185" s="35"/>
      <c r="C185" s="35"/>
      <c r="D185" s="35"/>
      <c r="E185" s="39"/>
    </row>
    <row r="186" spans="1:5" ht="13.5">
      <c r="A186" s="35"/>
      <c r="B186" s="35"/>
      <c r="C186" s="35"/>
      <c r="D186" s="35"/>
      <c r="E186" s="39"/>
    </row>
    <row r="187" spans="1:5" ht="13.5">
      <c r="A187" s="35"/>
      <c r="B187" s="35"/>
      <c r="C187" s="35"/>
      <c r="D187" s="35"/>
      <c r="E187" s="39"/>
    </row>
    <row r="188" spans="1:5" ht="13.5">
      <c r="A188" s="35"/>
      <c r="B188" s="35"/>
      <c r="C188" s="35"/>
      <c r="D188" s="35"/>
      <c r="E188" s="39"/>
    </row>
    <row r="189" spans="1:5" ht="13.5">
      <c r="A189" s="35"/>
      <c r="B189" s="35"/>
      <c r="C189" s="35"/>
      <c r="D189" s="35"/>
      <c r="E189" s="39"/>
    </row>
    <row r="190" spans="1:5" ht="13.5">
      <c r="A190" s="35"/>
      <c r="B190" s="35"/>
      <c r="C190" s="35"/>
      <c r="D190" s="35"/>
      <c r="E190" s="39"/>
    </row>
    <row r="191" spans="1:5" ht="13.5">
      <c r="A191" s="35"/>
      <c r="B191" s="35"/>
      <c r="C191" s="35"/>
      <c r="D191" s="35"/>
      <c r="E191" s="39"/>
    </row>
    <row r="192" spans="1:5" ht="13.5">
      <c r="A192" s="35"/>
      <c r="B192" s="35"/>
      <c r="C192" s="35"/>
      <c r="D192" s="35"/>
      <c r="E192" s="39"/>
    </row>
    <row r="193" spans="1:5" ht="13.5">
      <c r="A193" s="35"/>
      <c r="B193" s="35"/>
      <c r="C193" s="35"/>
      <c r="D193" s="35"/>
      <c r="E193" s="39"/>
    </row>
    <row r="194" spans="1:5" ht="13.5">
      <c r="A194" s="35"/>
      <c r="B194" s="35"/>
      <c r="C194" s="35"/>
      <c r="D194" s="35"/>
      <c r="E194" s="39"/>
    </row>
    <row r="195" spans="1:5" ht="13.5">
      <c r="A195" s="35"/>
      <c r="B195" s="35"/>
      <c r="C195" s="35"/>
      <c r="D195" s="35"/>
      <c r="E195" s="39"/>
    </row>
    <row r="196" spans="1:5" ht="13.5">
      <c r="A196" s="35"/>
      <c r="B196" s="35"/>
      <c r="C196" s="35"/>
      <c r="D196" s="35"/>
      <c r="E196" s="39"/>
    </row>
    <row r="197" spans="1:5" ht="13.5">
      <c r="A197" s="35"/>
      <c r="B197" s="35"/>
      <c r="C197" s="35"/>
      <c r="D197" s="35"/>
      <c r="E197" s="39"/>
    </row>
    <row r="198" spans="1:5" ht="13.5">
      <c r="A198" s="35"/>
      <c r="B198" s="35"/>
      <c r="C198" s="35"/>
      <c r="D198" s="35"/>
      <c r="E198" s="39"/>
    </row>
    <row r="199" spans="1:5" ht="13.5">
      <c r="A199" s="35"/>
      <c r="B199" s="35"/>
      <c r="C199" s="35"/>
      <c r="D199" s="35"/>
      <c r="E199" s="39"/>
    </row>
    <row r="200" spans="1:5" ht="13.5">
      <c r="A200" s="35"/>
      <c r="B200" s="35"/>
      <c r="C200" s="35"/>
      <c r="D200" s="35"/>
      <c r="E200" s="39"/>
    </row>
    <row r="201" spans="1:5" ht="13.5">
      <c r="A201" s="35"/>
      <c r="B201" s="35"/>
      <c r="C201" s="35"/>
      <c r="D201" s="35"/>
      <c r="E201" s="39"/>
    </row>
    <row r="202" spans="1:5" ht="13.5">
      <c r="A202" s="35"/>
      <c r="B202" s="35"/>
      <c r="C202" s="35"/>
      <c r="D202" s="35"/>
      <c r="E202" s="39"/>
    </row>
    <row r="203" spans="1:5" ht="13.5">
      <c r="A203" s="35"/>
      <c r="B203" s="35"/>
      <c r="C203" s="35"/>
      <c r="D203" s="35"/>
      <c r="E203" s="39"/>
    </row>
    <row r="204" spans="1:5" ht="13.5">
      <c r="A204" s="35"/>
      <c r="B204" s="35"/>
      <c r="C204" s="35"/>
      <c r="D204" s="35"/>
      <c r="E204" s="39"/>
    </row>
    <row r="205" spans="1:5" ht="13.5">
      <c r="A205" s="35"/>
      <c r="B205" s="35"/>
      <c r="C205" s="35"/>
      <c r="D205" s="35"/>
      <c r="E205" s="39"/>
    </row>
    <row r="206" spans="1:5" ht="13.5">
      <c r="A206" s="35"/>
      <c r="B206" s="35"/>
      <c r="C206" s="35"/>
      <c r="D206" s="35"/>
      <c r="E206" s="39"/>
    </row>
    <row r="207" spans="1:5" ht="13.5">
      <c r="A207" s="35"/>
      <c r="B207" s="35"/>
      <c r="C207" s="35"/>
      <c r="D207" s="35"/>
      <c r="E207" s="39"/>
    </row>
    <row r="208" spans="1:5" ht="13.5">
      <c r="A208" s="35"/>
      <c r="B208" s="35"/>
      <c r="C208" s="35"/>
      <c r="D208" s="35"/>
      <c r="E208" s="39"/>
    </row>
    <row r="209" spans="1:5" ht="13.5">
      <c r="A209" s="35"/>
      <c r="B209" s="35"/>
      <c r="C209" s="35"/>
      <c r="D209" s="35"/>
      <c r="E209" s="39"/>
    </row>
    <row r="210" spans="1:5" ht="13.5">
      <c r="A210" s="35"/>
      <c r="B210" s="35"/>
      <c r="C210" s="35"/>
      <c r="D210" s="35"/>
      <c r="E210" s="39"/>
    </row>
    <row r="211" spans="1:5" ht="13.5">
      <c r="A211" s="35"/>
      <c r="B211" s="35"/>
      <c r="C211" s="35"/>
      <c r="D211" s="35"/>
      <c r="E211" s="39"/>
    </row>
    <row r="212" spans="1:5" ht="13.5">
      <c r="A212" s="35"/>
      <c r="B212" s="35"/>
      <c r="C212" s="35"/>
      <c r="D212" s="35"/>
      <c r="E212" s="39"/>
    </row>
    <row r="213" spans="1:5" ht="13.5">
      <c r="A213" s="35"/>
      <c r="B213" s="35"/>
      <c r="C213" s="35"/>
      <c r="D213" s="35"/>
      <c r="E213" s="39"/>
    </row>
    <row r="214" spans="1:5" ht="13.5">
      <c r="A214" s="35"/>
      <c r="B214" s="35"/>
      <c r="C214" s="35"/>
      <c r="D214" s="35"/>
      <c r="E214" s="39"/>
    </row>
    <row r="215" spans="1:5" ht="13.5">
      <c r="A215" s="35"/>
      <c r="B215" s="35"/>
      <c r="C215" s="35"/>
      <c r="D215" s="35"/>
      <c r="E215" s="39"/>
    </row>
    <row r="216" spans="1:5" ht="13.5">
      <c r="A216" s="35"/>
      <c r="B216" s="35"/>
      <c r="C216" s="35"/>
      <c r="D216" s="35"/>
      <c r="E216" s="39"/>
    </row>
    <row r="217" spans="1:5" ht="13.5">
      <c r="A217" s="35"/>
      <c r="B217" s="35"/>
      <c r="C217" s="35"/>
      <c r="D217" s="35"/>
      <c r="E217" s="39"/>
    </row>
    <row r="218" spans="1:5" ht="13.5">
      <c r="A218" s="35"/>
      <c r="B218" s="35"/>
      <c r="C218" s="35"/>
      <c r="D218" s="35"/>
      <c r="E218" s="39"/>
    </row>
    <row r="219" spans="1:5" ht="13.5">
      <c r="A219" s="35"/>
      <c r="B219" s="35"/>
      <c r="C219" s="35"/>
      <c r="D219" s="35"/>
      <c r="E219" s="39"/>
    </row>
    <row r="220" spans="1:5" ht="13.5">
      <c r="A220" s="35"/>
      <c r="B220" s="35"/>
      <c r="C220" s="35"/>
      <c r="D220" s="35"/>
      <c r="E220" s="39"/>
    </row>
    <row r="221" spans="1:5" ht="13.5">
      <c r="A221" s="35"/>
      <c r="B221" s="35"/>
      <c r="C221" s="35"/>
      <c r="D221" s="35"/>
      <c r="E221" s="39"/>
    </row>
    <row r="222" spans="1:5" ht="13.5">
      <c r="A222" s="35"/>
      <c r="B222" s="35"/>
      <c r="C222" s="35"/>
      <c r="D222" s="35"/>
      <c r="E222" s="39"/>
    </row>
    <row r="223" spans="1:5" ht="13.5">
      <c r="A223" s="35"/>
      <c r="B223" s="35"/>
      <c r="C223" s="35"/>
      <c r="D223" s="35"/>
      <c r="E223" s="39"/>
    </row>
    <row r="224" spans="1:5" ht="13.5">
      <c r="A224" s="35"/>
      <c r="B224" s="35"/>
      <c r="C224" s="36"/>
      <c r="D224" s="35"/>
      <c r="E224" s="39"/>
    </row>
    <row r="225" spans="1:5" ht="13.5">
      <c r="A225" s="35"/>
      <c r="B225" s="35"/>
      <c r="C225" s="35"/>
      <c r="D225" s="35"/>
      <c r="E225" s="39"/>
    </row>
    <row r="226" spans="1:5" ht="13.5">
      <c r="A226" s="35"/>
      <c r="B226" s="35"/>
      <c r="C226" s="35"/>
      <c r="D226" s="35"/>
      <c r="E226" s="39"/>
    </row>
    <row r="227" spans="1:5" ht="13.5">
      <c r="A227" s="35"/>
      <c r="B227" s="35"/>
      <c r="C227" s="35"/>
      <c r="D227" s="35"/>
      <c r="E227" s="39"/>
    </row>
    <row r="228" spans="1:5" ht="13.5">
      <c r="A228" s="35"/>
      <c r="B228" s="35"/>
      <c r="C228" s="35"/>
      <c r="D228" s="35"/>
      <c r="E228" s="39"/>
    </row>
    <row r="229" spans="1:5" ht="13.5">
      <c r="A229" s="35"/>
      <c r="B229" s="35"/>
      <c r="C229" s="35"/>
      <c r="D229" s="35"/>
      <c r="E229" s="39"/>
    </row>
    <row r="230" spans="1:5" ht="13.5">
      <c r="A230" s="35"/>
      <c r="B230" s="35"/>
      <c r="C230" s="35"/>
      <c r="D230" s="35"/>
      <c r="E230" s="39"/>
    </row>
    <row r="231" spans="1:5" ht="13.5">
      <c r="A231" s="35"/>
      <c r="B231" s="35"/>
      <c r="C231" s="35"/>
      <c r="D231" s="35"/>
      <c r="E231" s="39"/>
    </row>
    <row r="232" spans="1:5" ht="13.5">
      <c r="A232" s="35"/>
      <c r="B232" s="35"/>
      <c r="C232" s="35"/>
      <c r="D232" s="35"/>
      <c r="E232" s="39"/>
    </row>
    <row r="233" spans="1:5" ht="13.5">
      <c r="A233" s="35"/>
      <c r="B233" s="35"/>
      <c r="C233" s="35"/>
      <c r="D233" s="35"/>
      <c r="E233" s="39"/>
    </row>
    <row r="234" spans="1:5" ht="13.5">
      <c r="A234" s="35"/>
      <c r="B234" s="35"/>
      <c r="C234" s="35"/>
      <c r="D234" s="35"/>
      <c r="E234" s="39"/>
    </row>
    <row r="235" spans="1:5" ht="13.5">
      <c r="A235" s="35"/>
      <c r="B235" s="35"/>
      <c r="C235" s="35"/>
      <c r="D235" s="35"/>
      <c r="E235" s="39"/>
    </row>
    <row r="236" spans="1:5" ht="13.5">
      <c r="A236" s="35"/>
      <c r="B236" s="35"/>
      <c r="C236" s="35"/>
      <c r="D236" s="35"/>
      <c r="E236" s="39"/>
    </row>
    <row r="237" spans="1:5" ht="13.5">
      <c r="A237" s="35"/>
      <c r="B237" s="35"/>
      <c r="C237" s="35"/>
      <c r="D237" s="35"/>
      <c r="E237" s="39"/>
    </row>
    <row r="238" spans="1:5" ht="13.5">
      <c r="A238" s="35"/>
      <c r="B238" s="35"/>
      <c r="C238" s="35"/>
      <c r="D238" s="35"/>
      <c r="E238" s="39"/>
    </row>
    <row r="239" spans="1:5" ht="13.5">
      <c r="A239" s="35"/>
      <c r="B239" s="35"/>
      <c r="C239" s="35"/>
      <c r="D239" s="35"/>
      <c r="E239" s="39"/>
    </row>
    <row r="240" spans="1:5" ht="13.5">
      <c r="A240" s="35"/>
      <c r="B240" s="35"/>
      <c r="C240" s="35"/>
      <c r="D240" s="35"/>
      <c r="E240" s="39"/>
    </row>
    <row r="241" spans="1:5" ht="13.5">
      <c r="A241" s="35"/>
      <c r="B241" s="35"/>
      <c r="C241" s="35"/>
      <c r="D241" s="35"/>
      <c r="E241" s="39"/>
    </row>
    <row r="242" spans="1:5" ht="13.5">
      <c r="A242" s="35"/>
      <c r="B242" s="35"/>
      <c r="C242" s="35"/>
      <c r="D242" s="35"/>
      <c r="E242" s="39"/>
    </row>
    <row r="243" spans="1:5" ht="13.5">
      <c r="A243" s="35"/>
      <c r="B243" s="35"/>
      <c r="C243" s="35"/>
      <c r="D243" s="35"/>
      <c r="E243" s="39"/>
    </row>
    <row r="244" spans="1:5" ht="13.5">
      <c r="A244" s="35"/>
      <c r="B244" s="35"/>
      <c r="C244" s="35"/>
      <c r="D244" s="35"/>
      <c r="E244" s="39"/>
    </row>
    <row r="245" spans="1:5" ht="13.5">
      <c r="A245" s="35"/>
      <c r="B245" s="35"/>
      <c r="C245" s="35"/>
      <c r="D245" s="35"/>
      <c r="E245" s="39"/>
    </row>
    <row r="246" spans="1:5" ht="13.5">
      <c r="A246" s="35"/>
      <c r="B246" s="35"/>
      <c r="C246" s="35"/>
      <c r="D246" s="35"/>
      <c r="E246" s="39"/>
    </row>
    <row r="247" spans="1:5" ht="13.5">
      <c r="A247" s="35"/>
      <c r="B247" s="35"/>
      <c r="C247" s="35"/>
      <c r="D247" s="35"/>
      <c r="E247" s="39"/>
    </row>
    <row r="248" spans="1:5" ht="13.5">
      <c r="A248" s="35"/>
      <c r="B248" s="35"/>
      <c r="C248" s="35"/>
      <c r="D248" s="35"/>
      <c r="E248" s="39"/>
    </row>
    <row r="249" spans="1:5" ht="13.5">
      <c r="A249" s="35"/>
      <c r="B249" s="35"/>
      <c r="C249" s="35"/>
      <c r="D249" s="35"/>
      <c r="E249" s="39"/>
    </row>
    <row r="250" spans="1:5" ht="13.5">
      <c r="A250" s="35"/>
      <c r="B250" s="35"/>
      <c r="C250" s="35"/>
      <c r="D250" s="35"/>
      <c r="E250" s="39"/>
    </row>
    <row r="251" spans="1:5" ht="13.5">
      <c r="A251" s="35"/>
      <c r="B251" s="35"/>
      <c r="C251" s="35"/>
      <c r="D251" s="35"/>
      <c r="E251" s="39"/>
    </row>
    <row r="252" spans="1:5" ht="13.5">
      <c r="A252" s="35"/>
      <c r="B252" s="35"/>
      <c r="C252" s="35"/>
      <c r="D252" s="35"/>
      <c r="E252" s="39"/>
    </row>
    <row r="253" spans="1:5" ht="13.5">
      <c r="A253" s="35"/>
      <c r="B253" s="35"/>
      <c r="C253" s="35"/>
      <c r="D253" s="35"/>
      <c r="E253" s="39"/>
    </row>
    <row r="254" spans="1:5" ht="13.5">
      <c r="A254" s="35"/>
      <c r="B254" s="35"/>
      <c r="C254" s="35"/>
      <c r="D254" s="35"/>
      <c r="E254" s="39"/>
    </row>
    <row r="255" spans="1:5" ht="13.5">
      <c r="A255" s="35"/>
      <c r="B255" s="35"/>
      <c r="C255" s="35"/>
      <c r="D255" s="35"/>
      <c r="E255" s="39"/>
    </row>
    <row r="256" spans="1:5" ht="13.5">
      <c r="A256" s="35"/>
      <c r="B256" s="35"/>
      <c r="C256" s="35"/>
      <c r="D256" s="35"/>
      <c r="E256" s="39"/>
    </row>
    <row r="257" spans="1:5" ht="13.5">
      <c r="A257" s="35"/>
      <c r="B257" s="35"/>
      <c r="C257" s="35"/>
      <c r="D257" s="35"/>
      <c r="E257" s="39"/>
    </row>
    <row r="258" spans="1:5" ht="13.5">
      <c r="A258" s="35"/>
      <c r="B258" s="35"/>
      <c r="C258" s="35"/>
      <c r="D258" s="35"/>
      <c r="E258" s="39"/>
    </row>
    <row r="259" spans="1:5" ht="13.5">
      <c r="A259" s="35"/>
      <c r="B259" s="35"/>
      <c r="C259" s="35"/>
      <c r="D259" s="35"/>
      <c r="E259" s="39"/>
    </row>
    <row r="260" spans="1:5" ht="13.5">
      <c r="A260" s="35"/>
      <c r="B260" s="35"/>
      <c r="C260" s="35"/>
      <c r="D260" s="35"/>
      <c r="E260" s="39"/>
    </row>
    <row r="261" spans="1:5" ht="13.5">
      <c r="A261" s="35"/>
      <c r="B261" s="35"/>
      <c r="C261" s="35"/>
      <c r="D261" s="35"/>
      <c r="E261" s="39"/>
    </row>
    <row r="262" spans="1:5" ht="13.5">
      <c r="A262" s="35"/>
      <c r="B262" s="35"/>
      <c r="C262" s="35"/>
      <c r="D262" s="35"/>
      <c r="E262" s="39"/>
    </row>
    <row r="263" spans="1:5" ht="13.5">
      <c r="A263" s="35"/>
      <c r="B263" s="35"/>
      <c r="C263" s="35"/>
      <c r="D263" s="35"/>
      <c r="E263" s="39"/>
    </row>
    <row r="264" spans="1:5" ht="13.5">
      <c r="A264" s="35"/>
      <c r="B264" s="35"/>
      <c r="C264" s="35"/>
      <c r="D264" s="35"/>
      <c r="E264" s="39"/>
    </row>
    <row r="265" spans="1:5" ht="13.5">
      <c r="A265" s="35"/>
      <c r="B265" s="35"/>
      <c r="C265" s="35"/>
      <c r="D265" s="35"/>
      <c r="E265" s="39"/>
    </row>
    <row r="266" spans="1:5" ht="13.5">
      <c r="A266" s="35"/>
      <c r="B266" s="35"/>
      <c r="C266" s="35"/>
      <c r="D266" s="35"/>
      <c r="E266" s="39"/>
    </row>
    <row r="267" spans="1:5" ht="13.5">
      <c r="A267" s="35"/>
      <c r="B267" s="35"/>
      <c r="C267" s="35"/>
      <c r="D267" s="35"/>
      <c r="E267" s="39"/>
    </row>
    <row r="268" spans="1:5" ht="13.5">
      <c r="A268" s="35"/>
      <c r="B268" s="35"/>
      <c r="C268" s="35"/>
      <c r="D268" s="35"/>
      <c r="E268" s="39"/>
    </row>
    <row r="269" spans="1:5" ht="13.5">
      <c r="A269" s="35"/>
      <c r="B269" s="35"/>
      <c r="C269" s="35"/>
      <c r="D269" s="35"/>
      <c r="E269" s="39"/>
    </row>
    <row r="270" spans="1:5" ht="13.5">
      <c r="A270" s="35"/>
      <c r="B270" s="35"/>
      <c r="C270" s="35"/>
      <c r="D270" s="35"/>
      <c r="E270" s="39"/>
    </row>
    <row r="271" spans="1:5" ht="13.5">
      <c r="A271" s="35"/>
      <c r="B271" s="35"/>
      <c r="C271" s="35"/>
      <c r="D271" s="35"/>
      <c r="E271" s="39"/>
    </row>
    <row r="272" spans="1:5" ht="13.5">
      <c r="A272" s="35"/>
      <c r="B272" s="35"/>
      <c r="C272" s="35"/>
      <c r="D272" s="35"/>
      <c r="E272" s="39"/>
    </row>
    <row r="273" spans="1:5" ht="13.5">
      <c r="A273" s="35"/>
      <c r="B273" s="35"/>
      <c r="C273" s="35"/>
      <c r="D273" s="35"/>
      <c r="E273" s="39"/>
    </row>
    <row r="274" spans="1:5" ht="13.5">
      <c r="A274" s="35"/>
      <c r="B274" s="35"/>
      <c r="C274" s="35"/>
      <c r="D274" s="35"/>
      <c r="E274" s="39"/>
    </row>
    <row r="275" spans="1:5" ht="13.5">
      <c r="A275" s="35"/>
      <c r="B275" s="35"/>
      <c r="C275" s="35"/>
      <c r="D275" s="35"/>
      <c r="E275" s="39"/>
    </row>
    <row r="276" spans="1:5" ht="13.5">
      <c r="A276" s="35"/>
      <c r="B276" s="35"/>
      <c r="C276" s="35"/>
      <c r="D276" s="35"/>
      <c r="E276" s="39"/>
    </row>
    <row r="277" spans="1:5" ht="13.5">
      <c r="A277" s="35"/>
      <c r="B277" s="35"/>
      <c r="C277" s="37"/>
      <c r="D277" s="35"/>
      <c r="E277" s="39"/>
    </row>
    <row r="278" spans="1:5" ht="13.5">
      <c r="A278" s="35"/>
      <c r="B278" s="35"/>
      <c r="C278" s="35"/>
      <c r="D278" s="35"/>
      <c r="E278" s="39"/>
    </row>
    <row r="279" spans="1:5" ht="13.5">
      <c r="A279" s="35"/>
      <c r="B279" s="35"/>
      <c r="C279" s="35"/>
      <c r="D279" s="35"/>
      <c r="E279" s="39"/>
    </row>
    <row r="280" spans="1:5" ht="13.5">
      <c r="A280" s="35"/>
      <c r="B280" s="35"/>
      <c r="C280" s="35"/>
      <c r="D280" s="35"/>
      <c r="E280" s="39"/>
    </row>
    <row r="281" spans="1:5" ht="13.5">
      <c r="A281" s="35"/>
      <c r="B281" s="35"/>
      <c r="C281" s="35"/>
      <c r="D281" s="35"/>
      <c r="E281" s="39"/>
    </row>
    <row r="282" spans="1:5" ht="13.5">
      <c r="A282" s="35"/>
      <c r="B282" s="35"/>
      <c r="C282" s="35"/>
      <c r="D282" s="35"/>
      <c r="E282" s="39"/>
    </row>
    <row r="283" spans="1:5" ht="13.5">
      <c r="A283" s="35"/>
      <c r="B283" s="35"/>
      <c r="C283" s="35"/>
      <c r="D283" s="35"/>
      <c r="E283" s="39"/>
    </row>
    <row r="284" spans="1:5" ht="13.5">
      <c r="A284" s="35"/>
      <c r="B284" s="35"/>
      <c r="C284" s="35"/>
      <c r="D284" s="35"/>
      <c r="E284" s="39"/>
    </row>
    <row r="285" spans="1:5" ht="13.5">
      <c r="A285" s="35"/>
      <c r="B285" s="35"/>
      <c r="C285" s="35"/>
      <c r="D285" s="35"/>
      <c r="E285" s="39"/>
    </row>
    <row r="286" spans="1:5" ht="13.5">
      <c r="A286" s="35"/>
      <c r="B286" s="35"/>
      <c r="C286" s="35"/>
      <c r="D286" s="35"/>
      <c r="E286" s="39"/>
    </row>
    <row r="287" spans="1:5" ht="13.5">
      <c r="A287" s="35"/>
      <c r="B287" s="35"/>
      <c r="C287" s="35"/>
      <c r="D287" s="35"/>
      <c r="E287" s="39"/>
    </row>
    <row r="288" spans="1:5" ht="13.5">
      <c r="A288" s="35"/>
      <c r="B288" s="35"/>
      <c r="C288" s="35"/>
      <c r="D288" s="35"/>
      <c r="E288" s="39"/>
    </row>
    <row r="289" spans="1:5" ht="13.5">
      <c r="A289" s="35"/>
      <c r="B289" s="35"/>
      <c r="C289" s="35"/>
      <c r="D289" s="35"/>
      <c r="E289" s="39"/>
    </row>
    <row r="290" spans="1:5" ht="13.5">
      <c r="A290" s="35"/>
      <c r="B290" s="35"/>
      <c r="C290" s="35"/>
      <c r="D290" s="35"/>
      <c r="E290" s="39"/>
    </row>
    <row r="291" spans="1:5" ht="13.5">
      <c r="A291" s="35"/>
      <c r="B291" s="35"/>
      <c r="C291" s="35"/>
      <c r="D291" s="35"/>
      <c r="E291" s="39"/>
    </row>
    <row r="292" spans="1:5" ht="13.5">
      <c r="A292" s="35"/>
      <c r="B292" s="35"/>
      <c r="C292" s="35"/>
      <c r="D292" s="35"/>
      <c r="E292" s="39"/>
    </row>
    <row r="293" spans="1:5" ht="13.5">
      <c r="A293" s="35"/>
      <c r="B293" s="35"/>
      <c r="C293" s="35"/>
      <c r="D293" s="35"/>
      <c r="E293" s="39"/>
    </row>
    <row r="294" spans="1:5" ht="13.5">
      <c r="A294" s="35"/>
      <c r="B294" s="35"/>
      <c r="C294" s="35"/>
      <c r="D294" s="35"/>
      <c r="E294" s="39"/>
    </row>
    <row r="295" spans="1:5" ht="13.5">
      <c r="A295" s="35"/>
      <c r="B295" s="35"/>
      <c r="C295" s="35"/>
      <c r="D295" s="35"/>
      <c r="E295" s="39"/>
    </row>
    <row r="296" spans="1:5" ht="13.5">
      <c r="A296" s="35"/>
      <c r="B296" s="35"/>
      <c r="C296" s="35"/>
      <c r="D296" s="35"/>
      <c r="E296" s="39"/>
    </row>
    <row r="297" spans="1:5" ht="13.5">
      <c r="A297" s="35"/>
      <c r="B297" s="35"/>
      <c r="C297" s="35"/>
      <c r="D297" s="35"/>
      <c r="E297" s="39"/>
    </row>
    <row r="298" spans="1:5" ht="13.5">
      <c r="A298" s="35"/>
      <c r="B298" s="35"/>
      <c r="C298" s="35"/>
      <c r="D298" s="35"/>
      <c r="E298" s="39"/>
    </row>
    <row r="299" spans="1:5" ht="13.5">
      <c r="A299" s="35"/>
      <c r="B299" s="35"/>
      <c r="C299" s="35"/>
      <c r="D299" s="35"/>
      <c r="E299" s="39"/>
    </row>
    <row r="300" spans="1:5" ht="13.5">
      <c r="A300" s="35"/>
      <c r="B300" s="35"/>
      <c r="C300" s="35"/>
      <c r="D300" s="35"/>
      <c r="E300" s="39"/>
    </row>
    <row r="301" spans="1:5" ht="13.5">
      <c r="A301" s="35"/>
      <c r="B301" s="35"/>
      <c r="C301" s="35"/>
      <c r="D301" s="35"/>
      <c r="E301" s="39"/>
    </row>
    <row r="302" spans="1:5" ht="13.5">
      <c r="A302" s="35"/>
      <c r="B302" s="35"/>
      <c r="C302" s="35"/>
      <c r="D302" s="35"/>
      <c r="E302" s="39"/>
    </row>
    <row r="303" spans="1:5" ht="13.5">
      <c r="A303" s="35"/>
      <c r="B303" s="35"/>
      <c r="C303" s="35"/>
      <c r="D303" s="35"/>
      <c r="E303" s="39"/>
    </row>
    <row r="304" spans="1:5" ht="13.5">
      <c r="A304" s="35"/>
      <c r="B304" s="35"/>
      <c r="C304" s="35"/>
      <c r="D304" s="35"/>
      <c r="E304" s="39"/>
    </row>
    <row r="305" spans="1:5" ht="13.5">
      <c r="A305" s="35"/>
      <c r="B305" s="35"/>
      <c r="C305" s="35"/>
      <c r="D305" s="35"/>
      <c r="E305" s="39"/>
    </row>
    <row r="306" spans="1:5" ht="13.5">
      <c r="A306" s="35"/>
      <c r="B306" s="35"/>
      <c r="C306" s="35"/>
      <c r="D306" s="35"/>
      <c r="E306" s="39"/>
    </row>
    <row r="307" spans="1:5" ht="13.5">
      <c r="A307" s="35"/>
      <c r="B307" s="35"/>
      <c r="C307" s="35"/>
      <c r="D307" s="35"/>
      <c r="E307" s="39"/>
    </row>
    <row r="308" spans="1:5" ht="13.5">
      <c r="A308" s="35"/>
      <c r="B308" s="35"/>
      <c r="C308" s="35"/>
      <c r="D308" s="35"/>
      <c r="E308" s="39"/>
    </row>
    <row r="309" spans="1:5" ht="13.5">
      <c r="A309" s="35"/>
      <c r="B309" s="35"/>
      <c r="C309" s="35"/>
      <c r="D309" s="35"/>
      <c r="E309" s="39"/>
    </row>
    <row r="310" spans="1:5" ht="13.5">
      <c r="A310" s="35"/>
      <c r="B310" s="35"/>
      <c r="C310" s="35"/>
      <c r="D310" s="35"/>
      <c r="E310" s="39"/>
    </row>
    <row r="311" spans="1:5" ht="13.5">
      <c r="A311" s="35"/>
      <c r="B311" s="35"/>
      <c r="C311" s="35"/>
      <c r="D311" s="35"/>
      <c r="E311" s="39"/>
    </row>
    <row r="312" spans="1:5" ht="13.5">
      <c r="A312" s="35"/>
      <c r="B312" s="35"/>
      <c r="C312" s="35"/>
      <c r="D312" s="35"/>
      <c r="E312" s="39"/>
    </row>
    <row r="313" spans="1:5" ht="13.5">
      <c r="A313" s="35"/>
      <c r="B313" s="35"/>
      <c r="C313" s="35"/>
      <c r="D313" s="35"/>
      <c r="E313" s="39"/>
    </row>
    <row r="314" spans="1:5" ht="13.5">
      <c r="A314" s="35"/>
      <c r="B314" s="35"/>
      <c r="C314" s="36"/>
      <c r="D314" s="35"/>
      <c r="E314" s="39"/>
    </row>
    <row r="315" spans="1:5" ht="13.5">
      <c r="A315" s="35"/>
      <c r="B315" s="35"/>
      <c r="C315" s="35"/>
      <c r="D315" s="35"/>
      <c r="E315" s="39"/>
    </row>
    <row r="316" spans="1:5" ht="13.5">
      <c r="A316" s="35"/>
      <c r="B316" s="35"/>
      <c r="C316" s="35"/>
      <c r="D316" s="35"/>
      <c r="E316" s="39"/>
    </row>
    <row r="317" spans="1:5" ht="13.5">
      <c r="A317" s="35"/>
      <c r="B317" s="35"/>
      <c r="C317" s="35"/>
      <c r="D317" s="35"/>
      <c r="E317" s="39"/>
    </row>
    <row r="318" spans="1:5" ht="13.5">
      <c r="A318" s="35"/>
      <c r="B318" s="35"/>
      <c r="C318" s="35"/>
      <c r="D318" s="35"/>
      <c r="E318" s="39"/>
    </row>
    <row r="319" spans="1:5" ht="13.5">
      <c r="A319" s="35"/>
      <c r="B319" s="35"/>
      <c r="C319" s="35"/>
      <c r="D319" s="35"/>
      <c r="E319" s="39"/>
    </row>
    <row r="320" spans="1:5" ht="13.5">
      <c r="A320" s="35"/>
      <c r="B320" s="35"/>
      <c r="C320" s="35"/>
      <c r="D320" s="35"/>
      <c r="E320" s="39"/>
    </row>
    <row r="321" spans="1:5" ht="13.5">
      <c r="A321" s="35"/>
      <c r="B321" s="35"/>
      <c r="C321" s="35"/>
      <c r="D321" s="35"/>
      <c r="E321" s="39"/>
    </row>
    <row r="322" spans="1:5" ht="13.5">
      <c r="A322" s="35"/>
      <c r="B322" s="35"/>
      <c r="C322" s="35"/>
      <c r="D322" s="35"/>
      <c r="E322" s="39"/>
    </row>
    <row r="323" spans="1:5" ht="13.5">
      <c r="A323" s="35"/>
      <c r="B323" s="35"/>
      <c r="C323" s="35"/>
      <c r="D323" s="35"/>
      <c r="E323" s="39"/>
    </row>
    <row r="324" spans="1:5" ht="13.5">
      <c r="A324" s="35"/>
      <c r="B324" s="35"/>
      <c r="C324" s="35"/>
      <c r="D324" s="35"/>
      <c r="E324" s="39"/>
    </row>
    <row r="325" spans="1:5" ht="13.5">
      <c r="A325" s="35"/>
      <c r="B325" s="35"/>
      <c r="C325" s="35"/>
      <c r="D325" s="35"/>
      <c r="E325" s="39"/>
    </row>
    <row r="326" spans="1:5" ht="13.5">
      <c r="A326" s="35"/>
      <c r="B326" s="35"/>
      <c r="C326" s="35"/>
      <c r="D326" s="35"/>
      <c r="E326" s="39"/>
    </row>
    <row r="327" spans="1:5" ht="13.5">
      <c r="A327" s="35"/>
      <c r="B327" s="35"/>
      <c r="C327" s="35"/>
      <c r="D327" s="35"/>
      <c r="E327" s="39"/>
    </row>
    <row r="328" spans="1:5" ht="13.5">
      <c r="A328" s="35"/>
      <c r="B328" s="35"/>
      <c r="C328" s="36"/>
      <c r="D328" s="35"/>
      <c r="E328" s="39"/>
    </row>
    <row r="329" spans="1:5" ht="13.5">
      <c r="A329" s="35"/>
      <c r="B329" s="35"/>
      <c r="C329" s="35"/>
      <c r="D329" s="35"/>
      <c r="E329" s="39"/>
    </row>
    <row r="330" spans="1:5" ht="13.5">
      <c r="A330" s="35"/>
      <c r="B330" s="35"/>
      <c r="C330" s="35"/>
      <c r="D330" s="35"/>
      <c r="E330" s="39"/>
    </row>
    <row r="331" spans="1:5" ht="13.5">
      <c r="A331" s="35"/>
      <c r="B331" s="35"/>
      <c r="C331" s="35"/>
      <c r="D331" s="35"/>
      <c r="E331" s="39"/>
    </row>
    <row r="332" spans="1:5" ht="13.5">
      <c r="A332" s="35"/>
      <c r="B332" s="35"/>
      <c r="C332" s="35"/>
      <c r="D332" s="35"/>
      <c r="E332" s="39"/>
    </row>
    <row r="333" spans="1:5" ht="13.5">
      <c r="A333" s="35"/>
      <c r="B333" s="35"/>
      <c r="C333" s="35"/>
      <c r="D333" s="35"/>
      <c r="E333" s="39"/>
    </row>
    <row r="334" spans="1:5" ht="13.5">
      <c r="A334" s="35"/>
      <c r="B334" s="35"/>
      <c r="C334" s="35"/>
      <c r="D334" s="35"/>
      <c r="E334" s="39"/>
    </row>
    <row r="335" spans="1:5" ht="13.5">
      <c r="A335" s="35"/>
      <c r="B335" s="35"/>
      <c r="C335" s="35"/>
      <c r="D335" s="35"/>
      <c r="E335" s="39"/>
    </row>
    <row r="336" spans="1:5" ht="13.5">
      <c r="A336" s="35"/>
      <c r="B336" s="35"/>
      <c r="C336" s="35"/>
      <c r="D336" s="35"/>
      <c r="E336" s="39"/>
    </row>
    <row r="337" spans="1:5" ht="13.5">
      <c r="A337" s="35"/>
      <c r="B337" s="35"/>
      <c r="C337" s="35"/>
      <c r="D337" s="35"/>
      <c r="E337" s="39"/>
    </row>
    <row r="338" spans="1:5" ht="13.5">
      <c r="A338" s="35"/>
      <c r="B338" s="35"/>
      <c r="C338" s="35"/>
      <c r="D338" s="35"/>
      <c r="E338" s="39"/>
    </row>
    <row r="339" spans="1:5" ht="13.5">
      <c r="A339" s="35"/>
      <c r="B339" s="35"/>
      <c r="C339" s="35"/>
      <c r="D339" s="35"/>
      <c r="E339" s="39"/>
    </row>
    <row r="340" spans="1:5" ht="13.5">
      <c r="A340" s="35"/>
      <c r="B340" s="35"/>
      <c r="C340" s="35"/>
      <c r="D340" s="35"/>
      <c r="E340" s="39"/>
    </row>
    <row r="341" spans="1:5" ht="13.5">
      <c r="A341" s="35"/>
      <c r="B341" s="35"/>
      <c r="C341" s="35"/>
      <c r="D341" s="35"/>
      <c r="E341" s="39"/>
    </row>
    <row r="342" spans="1:5" ht="13.5">
      <c r="A342" s="35"/>
      <c r="B342" s="35"/>
      <c r="C342" s="35"/>
      <c r="D342" s="35"/>
      <c r="E342" s="39"/>
    </row>
    <row r="343" spans="1:5" ht="13.5">
      <c r="A343" s="35"/>
      <c r="B343" s="35"/>
      <c r="C343" s="35"/>
      <c r="D343" s="35"/>
      <c r="E343" s="39"/>
    </row>
    <row r="344" spans="1:5" ht="13.5">
      <c r="A344" s="35"/>
      <c r="B344" s="35"/>
      <c r="C344" s="35"/>
      <c r="D344" s="35"/>
      <c r="E344" s="39"/>
    </row>
    <row r="345" spans="1:5" ht="13.5">
      <c r="A345" s="35"/>
      <c r="B345" s="35"/>
      <c r="C345" s="35"/>
      <c r="D345" s="35"/>
      <c r="E345" s="39"/>
    </row>
    <row r="346" spans="1:5" ht="13.5">
      <c r="A346" s="35"/>
      <c r="B346" s="35"/>
      <c r="C346" s="35"/>
      <c r="D346" s="35"/>
      <c r="E346" s="39"/>
    </row>
    <row r="347" spans="1:5" ht="13.5">
      <c r="A347" s="35"/>
      <c r="B347" s="35"/>
      <c r="C347" s="35"/>
      <c r="D347" s="35"/>
      <c r="E347" s="39"/>
    </row>
    <row r="348" spans="1:5" ht="13.5">
      <c r="A348" s="35"/>
      <c r="B348" s="35"/>
      <c r="C348" s="35"/>
      <c r="D348" s="35"/>
      <c r="E348" s="39"/>
    </row>
    <row r="349" spans="1:5" ht="13.5">
      <c r="A349" s="35"/>
      <c r="B349" s="35"/>
      <c r="C349" s="35"/>
      <c r="D349" s="35"/>
      <c r="E349" s="39"/>
    </row>
    <row r="350" spans="1:5" ht="13.5">
      <c r="A350" s="35"/>
      <c r="B350" s="35"/>
      <c r="C350" s="35"/>
      <c r="D350" s="35"/>
      <c r="E350" s="39"/>
    </row>
    <row r="351" spans="1:5" ht="13.5">
      <c r="A351" s="35"/>
      <c r="B351" s="35"/>
      <c r="C351" s="35"/>
      <c r="D351" s="35"/>
      <c r="E351" s="39"/>
    </row>
    <row r="352" spans="1:5" ht="13.5">
      <c r="A352" s="35"/>
      <c r="B352" s="35"/>
      <c r="C352" s="35"/>
      <c r="D352" s="35"/>
      <c r="E352" s="39"/>
    </row>
    <row r="353" spans="1:5" ht="13.5">
      <c r="A353" s="35"/>
      <c r="B353" s="35"/>
      <c r="C353" s="35"/>
      <c r="D353" s="35"/>
      <c r="E353" s="39"/>
    </row>
    <row r="354" spans="1:5" ht="13.5">
      <c r="A354" s="35"/>
      <c r="B354" s="35"/>
      <c r="C354" s="35"/>
      <c r="D354" s="35"/>
      <c r="E354" s="39"/>
    </row>
    <row r="355" spans="1:5" ht="13.5">
      <c r="A355" s="35"/>
      <c r="B355" s="35"/>
      <c r="C355" s="35"/>
      <c r="D355" s="35"/>
      <c r="E355" s="39"/>
    </row>
    <row r="356" spans="1:5" ht="13.5">
      <c r="A356" s="35"/>
      <c r="B356" s="35"/>
      <c r="C356" s="35"/>
      <c r="D356" s="35"/>
      <c r="E356" s="39"/>
    </row>
    <row r="357" spans="1:5" ht="13.5">
      <c r="A357" s="35"/>
      <c r="B357" s="35"/>
      <c r="C357" s="35"/>
      <c r="D357" s="35"/>
      <c r="E357" s="39"/>
    </row>
    <row r="358" spans="1:5" ht="13.5">
      <c r="A358" s="35"/>
      <c r="B358" s="35"/>
      <c r="C358" s="35"/>
      <c r="D358" s="35"/>
      <c r="E358" s="39"/>
    </row>
    <row r="359" spans="1:5" ht="13.5">
      <c r="A359" s="35"/>
      <c r="B359" s="35"/>
      <c r="C359" s="35"/>
      <c r="D359" s="35"/>
      <c r="E359" s="39"/>
    </row>
    <row r="360" spans="1:5" ht="13.5">
      <c r="A360" s="35"/>
      <c r="B360" s="35"/>
      <c r="C360" s="35"/>
      <c r="D360" s="35"/>
      <c r="E360" s="39"/>
    </row>
    <row r="361" spans="1:5" ht="13.5">
      <c r="A361" s="35"/>
      <c r="B361" s="35"/>
      <c r="C361" s="35"/>
      <c r="D361" s="35"/>
      <c r="E361" s="39"/>
    </row>
    <row r="362" spans="1:5" ht="13.5">
      <c r="A362" s="35"/>
      <c r="B362" s="35"/>
      <c r="C362" s="35"/>
      <c r="D362" s="35"/>
      <c r="E362" s="39"/>
    </row>
    <row r="363" spans="1:5" ht="13.5">
      <c r="A363" s="35"/>
      <c r="B363" s="35"/>
      <c r="C363" s="35"/>
      <c r="D363" s="35"/>
      <c r="E363" s="39"/>
    </row>
    <row r="364" spans="1:5" ht="13.5">
      <c r="A364" s="35"/>
      <c r="B364" s="35"/>
      <c r="C364" s="35"/>
      <c r="D364" s="35"/>
      <c r="E364" s="39"/>
    </row>
    <row r="365" spans="1:5" ht="13.5">
      <c r="A365" s="35"/>
      <c r="B365" s="35"/>
      <c r="C365" s="35"/>
      <c r="D365" s="35"/>
      <c r="E365" s="39"/>
    </row>
    <row r="366" spans="1:5" ht="13.5">
      <c r="A366" s="35"/>
      <c r="B366" s="35"/>
      <c r="C366" s="35"/>
      <c r="D366" s="35"/>
      <c r="E366" s="39"/>
    </row>
    <row r="367" spans="1:5" ht="13.5">
      <c r="A367" s="35"/>
      <c r="B367" s="35"/>
      <c r="C367" s="35"/>
      <c r="D367" s="35"/>
      <c r="E367" s="39"/>
    </row>
    <row r="368" spans="1:5" ht="13.5">
      <c r="A368" s="35"/>
      <c r="B368" s="35"/>
      <c r="C368" s="35"/>
      <c r="D368" s="35"/>
      <c r="E368" s="39"/>
    </row>
    <row r="369" spans="1:5" ht="13.5">
      <c r="A369" s="35"/>
      <c r="B369" s="35"/>
      <c r="C369" s="35"/>
      <c r="D369" s="35"/>
      <c r="E369" s="39"/>
    </row>
    <row r="370" spans="1:5" ht="13.5">
      <c r="A370" s="35"/>
      <c r="B370" s="35"/>
      <c r="C370" s="35"/>
      <c r="D370" s="35"/>
      <c r="E370" s="39"/>
    </row>
    <row r="371" spans="1:5" ht="13.5">
      <c r="A371" s="35"/>
      <c r="B371" s="35"/>
      <c r="C371" s="35"/>
      <c r="D371" s="35"/>
      <c r="E371" s="39"/>
    </row>
    <row r="372" spans="1:5" ht="13.5">
      <c r="A372" s="35"/>
      <c r="B372" s="35"/>
      <c r="C372" s="35"/>
      <c r="D372" s="35"/>
      <c r="E372" s="39"/>
    </row>
    <row r="373" spans="1:5" ht="13.5">
      <c r="A373" s="35"/>
      <c r="B373" s="35"/>
      <c r="C373" s="35"/>
      <c r="D373" s="35"/>
      <c r="E373" s="39"/>
    </row>
    <row r="374" spans="1:5" ht="13.5">
      <c r="A374" s="35"/>
      <c r="B374" s="35"/>
      <c r="C374" s="36"/>
      <c r="D374" s="35"/>
      <c r="E374" s="39"/>
    </row>
    <row r="375" spans="1:5" ht="13.5">
      <c r="A375" s="35"/>
      <c r="B375" s="35"/>
      <c r="C375" s="35"/>
      <c r="D375" s="35"/>
      <c r="E375" s="39"/>
    </row>
    <row r="376" spans="1:5" ht="13.5">
      <c r="A376" s="35"/>
      <c r="B376" s="35"/>
      <c r="C376" s="35"/>
      <c r="D376" s="35"/>
      <c r="E376" s="39"/>
    </row>
    <row r="377" spans="1:5" ht="13.5">
      <c r="A377" s="35"/>
      <c r="B377" s="35"/>
      <c r="C377" s="35"/>
      <c r="D377" s="35"/>
      <c r="E377" s="39"/>
    </row>
    <row r="378" spans="1:5" ht="13.5">
      <c r="A378" s="35"/>
      <c r="B378" s="35"/>
      <c r="C378" s="35"/>
      <c r="D378" s="35"/>
      <c r="E378" s="39"/>
    </row>
    <row r="379" spans="1:5" ht="13.5">
      <c r="A379" s="35"/>
      <c r="B379" s="35"/>
      <c r="C379" s="35"/>
      <c r="D379" s="35"/>
      <c r="E379" s="39"/>
    </row>
    <row r="380" spans="1:5" ht="13.5">
      <c r="A380" s="35"/>
      <c r="B380" s="35"/>
      <c r="C380" s="35"/>
      <c r="D380" s="35"/>
      <c r="E380" s="39"/>
    </row>
    <row r="381" spans="1:5" ht="13.5">
      <c r="A381" s="35"/>
      <c r="B381" s="35"/>
      <c r="C381" s="35"/>
      <c r="D381" s="35"/>
      <c r="E381" s="39"/>
    </row>
    <row r="382" spans="1:5" ht="13.5">
      <c r="A382" s="35"/>
      <c r="B382" s="35"/>
      <c r="C382" s="35"/>
      <c r="D382" s="35"/>
      <c r="E382" s="39"/>
    </row>
    <row r="383" spans="1:5" ht="13.5">
      <c r="A383" s="35"/>
      <c r="B383" s="35"/>
      <c r="C383" s="35"/>
      <c r="D383" s="35"/>
      <c r="E383" s="39"/>
    </row>
    <row r="384" spans="1:5" ht="13.5">
      <c r="A384" s="35"/>
      <c r="B384" s="35"/>
      <c r="C384" s="35"/>
      <c r="D384" s="35"/>
      <c r="E384" s="39"/>
    </row>
    <row r="385" spans="1:5" ht="13.5">
      <c r="A385" s="35"/>
      <c r="B385" s="35"/>
      <c r="C385" s="35"/>
      <c r="D385" s="35"/>
      <c r="E385" s="39"/>
    </row>
    <row r="386" spans="1:5" ht="13.5">
      <c r="A386" s="35"/>
      <c r="B386" s="35"/>
      <c r="C386" s="35"/>
      <c r="D386" s="35"/>
      <c r="E386" s="39"/>
    </row>
    <row r="387" spans="1:5" ht="13.5">
      <c r="A387" s="35"/>
      <c r="B387" s="35"/>
      <c r="C387" s="35"/>
      <c r="D387" s="35"/>
      <c r="E387" s="39"/>
    </row>
    <row r="388" spans="1:5" ht="13.5">
      <c r="A388" s="35"/>
      <c r="B388" s="35"/>
      <c r="C388" s="35"/>
      <c r="D388" s="35"/>
      <c r="E388" s="39"/>
    </row>
    <row r="389" spans="1:5" ht="13.5">
      <c r="A389" s="35"/>
      <c r="B389" s="35"/>
      <c r="C389" s="35"/>
      <c r="D389" s="35"/>
      <c r="E389" s="39"/>
    </row>
    <row r="390" spans="1:5" ht="13.5">
      <c r="A390" s="35"/>
      <c r="B390" s="35"/>
      <c r="C390" s="35"/>
      <c r="D390" s="35"/>
      <c r="E390" s="39"/>
    </row>
    <row r="391" spans="1:5" ht="13.5">
      <c r="A391" s="35"/>
      <c r="B391" s="35"/>
      <c r="C391" s="35"/>
      <c r="D391" s="35"/>
      <c r="E391" s="39"/>
    </row>
    <row r="392" spans="1:5" ht="13.5">
      <c r="A392" s="35"/>
      <c r="B392" s="35"/>
      <c r="C392" s="37"/>
      <c r="D392" s="35"/>
      <c r="E392" s="39"/>
    </row>
    <row r="393" spans="1:5" ht="13.5">
      <c r="A393" s="35"/>
      <c r="B393" s="35"/>
      <c r="C393" s="35"/>
      <c r="D393" s="35"/>
      <c r="E393" s="39"/>
    </row>
    <row r="394" spans="1:5" ht="13.5">
      <c r="A394" s="35"/>
      <c r="B394" s="35"/>
      <c r="C394" s="35"/>
      <c r="D394" s="35"/>
      <c r="E394" s="39"/>
    </row>
    <row r="395" spans="1:5" ht="13.5">
      <c r="A395" s="35"/>
      <c r="B395" s="35"/>
      <c r="C395" s="35"/>
      <c r="D395" s="35"/>
      <c r="E395" s="39"/>
    </row>
    <row r="396" spans="1:5" ht="13.5">
      <c r="A396" s="35"/>
      <c r="B396" s="35"/>
      <c r="C396" s="35"/>
      <c r="D396" s="35"/>
      <c r="E396" s="39"/>
    </row>
    <row r="397" spans="1:5" ht="13.5">
      <c r="A397" s="35"/>
      <c r="B397" s="35"/>
      <c r="C397" s="35"/>
      <c r="D397" s="35"/>
      <c r="E397" s="39"/>
    </row>
    <row r="398" spans="1:5" ht="13.5">
      <c r="A398" s="35"/>
      <c r="B398" s="35"/>
      <c r="C398" s="35"/>
      <c r="D398" s="35"/>
      <c r="E398" s="39"/>
    </row>
    <row r="399" spans="1:5" ht="13.5">
      <c r="A399" s="35"/>
      <c r="B399" s="35"/>
      <c r="C399" s="35"/>
      <c r="D399" s="35"/>
      <c r="E399" s="39"/>
    </row>
    <row r="400" spans="1:5" ht="13.5">
      <c r="A400" s="35"/>
      <c r="B400" s="35"/>
      <c r="C400" s="35"/>
      <c r="D400" s="35"/>
      <c r="E400" s="39"/>
    </row>
    <row r="401" spans="1:5" ht="13.5">
      <c r="A401" s="35"/>
      <c r="B401" s="35"/>
      <c r="C401" s="35"/>
      <c r="D401" s="35"/>
      <c r="E401" s="39"/>
    </row>
    <row r="402" spans="1:5" ht="13.5">
      <c r="A402" s="35"/>
      <c r="B402" s="35"/>
      <c r="C402" s="35"/>
      <c r="D402" s="35"/>
      <c r="E402" s="39"/>
    </row>
    <row r="403" spans="1:5" ht="13.5">
      <c r="A403" s="35"/>
      <c r="B403" s="35"/>
      <c r="C403" s="37"/>
      <c r="D403" s="35"/>
      <c r="E403" s="39"/>
    </row>
    <row r="404" spans="1:5" ht="13.5">
      <c r="A404" s="35"/>
      <c r="B404" s="35"/>
      <c r="C404" s="35"/>
      <c r="D404" s="35"/>
      <c r="E404" s="39"/>
    </row>
    <row r="405" spans="1:5" ht="13.5">
      <c r="A405" s="35"/>
      <c r="B405" s="35"/>
      <c r="C405" s="35"/>
      <c r="D405" s="35"/>
      <c r="E405" s="39"/>
    </row>
    <row r="406" spans="1:5" ht="13.5">
      <c r="A406" s="35"/>
      <c r="B406" s="35"/>
      <c r="C406" s="35"/>
      <c r="D406" s="35"/>
      <c r="E406" s="39"/>
    </row>
    <row r="407" spans="1:5" ht="13.5">
      <c r="A407" s="35"/>
      <c r="B407" s="35"/>
      <c r="C407" s="35"/>
      <c r="D407" s="35"/>
      <c r="E407" s="39"/>
    </row>
    <row r="408" spans="1:5" ht="13.5">
      <c r="A408" s="35"/>
      <c r="B408" s="35"/>
      <c r="C408" s="35"/>
      <c r="D408" s="35"/>
      <c r="E408" s="39"/>
    </row>
    <row r="409" spans="1:5" ht="13.5">
      <c r="A409" s="35"/>
      <c r="B409" s="35"/>
      <c r="C409" s="35"/>
      <c r="D409" s="35"/>
      <c r="E409" s="39"/>
    </row>
    <row r="410" spans="1:5" ht="13.5">
      <c r="A410" s="35"/>
      <c r="B410" s="35"/>
      <c r="C410" s="35"/>
      <c r="D410" s="35"/>
      <c r="E410" s="39"/>
    </row>
    <row r="411" spans="1:5" ht="13.5">
      <c r="A411" s="35"/>
      <c r="B411" s="35"/>
      <c r="C411" s="35"/>
      <c r="D411" s="35"/>
      <c r="E411" s="39"/>
    </row>
    <row r="412" spans="1:5" ht="13.5">
      <c r="A412" s="35"/>
      <c r="B412" s="35"/>
      <c r="C412" s="35"/>
      <c r="D412" s="35"/>
      <c r="E412" s="39"/>
    </row>
    <row r="413" spans="1:5" ht="13.5">
      <c r="A413" s="35"/>
      <c r="B413" s="35"/>
      <c r="C413" s="35"/>
      <c r="D413" s="35"/>
      <c r="E413" s="39"/>
    </row>
    <row r="414" spans="1:5" ht="13.5">
      <c r="A414" s="35"/>
      <c r="B414" s="35"/>
      <c r="C414" s="35"/>
      <c r="D414" s="35"/>
      <c r="E414" s="39"/>
    </row>
    <row r="415" spans="1:5" ht="13.5">
      <c r="A415" s="35"/>
      <c r="B415" s="35"/>
      <c r="C415" s="35"/>
      <c r="D415" s="35"/>
      <c r="E415" s="39"/>
    </row>
    <row r="416" spans="1:5" ht="13.5">
      <c r="A416" s="35"/>
      <c r="B416" s="35"/>
      <c r="C416" s="35"/>
      <c r="D416" s="35"/>
      <c r="E416" s="39"/>
    </row>
    <row r="417" spans="1:5" ht="13.5">
      <c r="A417" s="35"/>
      <c r="B417" s="35"/>
      <c r="C417" s="35"/>
      <c r="D417" s="35"/>
      <c r="E417" s="39"/>
    </row>
    <row r="418" spans="1:5" ht="13.5">
      <c r="A418" s="35"/>
      <c r="B418" s="35"/>
      <c r="C418" s="35"/>
      <c r="D418" s="35"/>
      <c r="E418" s="39"/>
    </row>
    <row r="419" spans="1:5" ht="13.5">
      <c r="A419" s="35"/>
      <c r="B419" s="35"/>
      <c r="C419" s="35"/>
      <c r="D419" s="35"/>
      <c r="E419" s="39"/>
    </row>
    <row r="420" spans="1:5" ht="13.5">
      <c r="A420" s="35"/>
      <c r="B420" s="35"/>
      <c r="C420" s="35"/>
      <c r="D420" s="35"/>
      <c r="E420" s="39"/>
    </row>
    <row r="421" spans="1:5" ht="13.5">
      <c r="A421" s="35"/>
      <c r="B421" s="35"/>
      <c r="C421" s="35"/>
      <c r="D421" s="35"/>
      <c r="E421" s="39"/>
    </row>
    <row r="422" spans="1:5" ht="13.5">
      <c r="A422" s="35"/>
      <c r="B422" s="35"/>
      <c r="C422" s="35"/>
      <c r="D422" s="35"/>
      <c r="E422" s="39"/>
    </row>
    <row r="423" spans="1:5" ht="13.5">
      <c r="A423" s="35"/>
      <c r="B423" s="35"/>
      <c r="C423" s="35"/>
      <c r="D423" s="35"/>
      <c r="E423" s="39"/>
    </row>
    <row r="424" spans="1:5" ht="13.5">
      <c r="A424" s="35"/>
      <c r="B424" s="35"/>
      <c r="C424" s="35"/>
      <c r="D424" s="35"/>
      <c r="E424" s="39"/>
    </row>
    <row r="425" spans="1:5" ht="13.5">
      <c r="A425" s="35"/>
      <c r="B425" s="35"/>
      <c r="C425" s="35"/>
      <c r="D425" s="35"/>
      <c r="E425" s="39"/>
    </row>
    <row r="426" spans="1:5" ht="13.5">
      <c r="A426" s="35"/>
      <c r="B426" s="35"/>
      <c r="C426" s="35"/>
      <c r="D426" s="35"/>
      <c r="E426" s="39"/>
    </row>
    <row r="427" spans="1:5" ht="13.5">
      <c r="A427" s="35"/>
      <c r="B427" s="35"/>
      <c r="C427" s="35"/>
      <c r="D427" s="35"/>
      <c r="E427" s="39"/>
    </row>
    <row r="428" spans="1:5" ht="13.5">
      <c r="A428" s="35"/>
      <c r="B428" s="35"/>
      <c r="C428" s="35"/>
      <c r="D428" s="35"/>
      <c r="E428" s="39"/>
    </row>
    <row r="429" spans="1:5" ht="13.5">
      <c r="A429" s="35"/>
      <c r="B429" s="35"/>
      <c r="C429" s="35"/>
      <c r="D429" s="35"/>
      <c r="E429" s="39"/>
    </row>
    <row r="430" spans="1:5" ht="13.5">
      <c r="A430" s="35"/>
      <c r="B430" s="35"/>
      <c r="C430" s="35"/>
      <c r="D430" s="35"/>
      <c r="E430" s="39"/>
    </row>
    <row r="431" spans="1:5" ht="13.5">
      <c r="A431" s="35"/>
      <c r="B431" s="35"/>
      <c r="C431" s="35"/>
      <c r="D431" s="35"/>
      <c r="E431" s="39"/>
    </row>
    <row r="432" spans="1:5" ht="13.5">
      <c r="A432" s="35"/>
      <c r="B432" s="35"/>
      <c r="C432" s="35"/>
      <c r="D432" s="35"/>
      <c r="E432" s="39"/>
    </row>
    <row r="433" spans="1:5" ht="13.5">
      <c r="A433" s="35"/>
      <c r="B433" s="35"/>
      <c r="C433" s="35"/>
      <c r="D433" s="35"/>
      <c r="E433" s="39"/>
    </row>
    <row r="434" spans="1:5" ht="13.5">
      <c r="A434" s="35"/>
      <c r="B434" s="35"/>
      <c r="C434" s="35"/>
      <c r="D434" s="35"/>
      <c r="E434" s="39"/>
    </row>
    <row r="435" spans="1:5" ht="13.5">
      <c r="A435" s="35"/>
      <c r="B435" s="35"/>
      <c r="C435" s="35"/>
      <c r="D435" s="35"/>
      <c r="E435" s="39"/>
    </row>
    <row r="436" spans="1:5" ht="13.5">
      <c r="A436" s="35"/>
      <c r="B436" s="35"/>
      <c r="C436" s="35"/>
      <c r="D436" s="35"/>
      <c r="E436" s="39"/>
    </row>
    <row r="437" spans="1:5" ht="13.5">
      <c r="A437" s="35"/>
      <c r="B437" s="35"/>
      <c r="C437" s="35"/>
      <c r="D437" s="35"/>
      <c r="E437" s="39"/>
    </row>
    <row r="438" spans="1:5" ht="13.5">
      <c r="A438" s="35"/>
      <c r="B438" s="35"/>
      <c r="C438" s="35"/>
      <c r="D438" s="35"/>
      <c r="E438" s="39"/>
    </row>
    <row r="439" spans="1:5" ht="13.5">
      <c r="A439" s="35"/>
      <c r="B439" s="35"/>
      <c r="C439" s="35"/>
      <c r="D439" s="35"/>
      <c r="E439" s="39"/>
    </row>
    <row r="440" spans="1:5" ht="13.5">
      <c r="A440" s="35"/>
      <c r="B440" s="35"/>
      <c r="C440" s="35"/>
      <c r="D440" s="35"/>
      <c r="E440" s="39"/>
    </row>
    <row r="441" spans="1:5" ht="13.5">
      <c r="A441" s="35"/>
      <c r="B441" s="35"/>
      <c r="C441" s="35"/>
      <c r="D441" s="35"/>
      <c r="E441" s="39"/>
    </row>
    <row r="442" spans="1:5" ht="13.5">
      <c r="A442" s="35"/>
      <c r="B442" s="35"/>
      <c r="C442" s="35"/>
      <c r="D442" s="35"/>
      <c r="E442" s="39"/>
    </row>
    <row r="443" spans="1:5" ht="13.5">
      <c r="A443" s="35"/>
      <c r="B443" s="35"/>
      <c r="C443" s="35"/>
      <c r="D443" s="35"/>
      <c r="E443" s="39"/>
    </row>
    <row r="444" spans="1:5" ht="13.5">
      <c r="A444" s="35"/>
      <c r="B444" s="35"/>
      <c r="C444" s="35"/>
      <c r="D444" s="35"/>
      <c r="E444" s="39"/>
    </row>
    <row r="445" spans="1:5" ht="13.5">
      <c r="A445" s="35"/>
      <c r="B445" s="35"/>
      <c r="C445" s="35"/>
      <c r="D445" s="35"/>
      <c r="E445" s="39"/>
    </row>
    <row r="446" spans="1:5" ht="13.5">
      <c r="A446" s="35"/>
      <c r="B446" s="35"/>
      <c r="C446" s="35"/>
      <c r="D446" s="35"/>
      <c r="E446" s="39"/>
    </row>
    <row r="447" spans="1:5" ht="13.5">
      <c r="A447" s="35"/>
      <c r="B447" s="35"/>
      <c r="C447" s="35"/>
      <c r="D447" s="35"/>
      <c r="E447" s="39"/>
    </row>
    <row r="448" spans="1:5" ht="13.5">
      <c r="A448" s="35"/>
      <c r="B448" s="35"/>
      <c r="C448" s="35"/>
      <c r="D448" s="35"/>
      <c r="E448" s="39"/>
    </row>
    <row r="449" spans="1:5" ht="13.5">
      <c r="A449" s="35"/>
      <c r="B449" s="35"/>
      <c r="C449" s="35"/>
      <c r="D449" s="35"/>
      <c r="E449" s="39"/>
    </row>
    <row r="450" spans="1:5" ht="13.5">
      <c r="A450" s="35"/>
      <c r="B450" s="35"/>
      <c r="C450" s="35"/>
      <c r="D450" s="35"/>
      <c r="E450" s="39"/>
    </row>
    <row r="451" spans="1:5" ht="13.5">
      <c r="A451" s="35"/>
      <c r="B451" s="35"/>
      <c r="C451" s="35"/>
      <c r="D451" s="35"/>
      <c r="E451" s="39"/>
    </row>
    <row r="452" spans="1:5" ht="13.5">
      <c r="A452" s="35"/>
      <c r="B452" s="35"/>
      <c r="C452" s="35"/>
      <c r="D452" s="35"/>
      <c r="E452" s="39"/>
    </row>
    <row r="453" spans="1:5" ht="13.5">
      <c r="A453" s="35"/>
      <c r="B453" s="35"/>
      <c r="C453" s="35"/>
      <c r="D453" s="35"/>
      <c r="E453" s="39"/>
    </row>
    <row r="454" spans="1:5" ht="13.5">
      <c r="A454" s="35"/>
      <c r="B454" s="35"/>
      <c r="C454" s="36"/>
      <c r="D454" s="35"/>
      <c r="E454" s="39"/>
    </row>
    <row r="455" spans="1:5" ht="13.5">
      <c r="A455" s="35"/>
      <c r="B455" s="35"/>
      <c r="C455" s="35"/>
      <c r="D455" s="35"/>
      <c r="E455" s="39"/>
    </row>
    <row r="456" spans="1:5" ht="13.5">
      <c r="A456" s="35"/>
      <c r="B456" s="35"/>
      <c r="C456" s="35"/>
      <c r="D456" s="35"/>
      <c r="E456" s="39"/>
    </row>
    <row r="457" spans="1:5" ht="13.5">
      <c r="A457" s="35"/>
      <c r="B457" s="35"/>
      <c r="C457" s="35"/>
      <c r="D457" s="35"/>
      <c r="E457" s="39"/>
    </row>
    <row r="458" spans="1:5" ht="13.5">
      <c r="A458" s="35"/>
      <c r="B458" s="35"/>
      <c r="C458" s="35"/>
      <c r="D458" s="35"/>
      <c r="E458" s="39"/>
    </row>
    <row r="459" spans="1:5" ht="13.5">
      <c r="A459" s="35"/>
      <c r="B459" s="35"/>
      <c r="C459" s="35"/>
      <c r="D459" s="35"/>
      <c r="E459" s="39"/>
    </row>
    <row r="460" spans="1:5" ht="13.5">
      <c r="A460" s="35"/>
      <c r="B460" s="35"/>
      <c r="C460" s="36"/>
      <c r="D460" s="35"/>
      <c r="E460" s="39"/>
    </row>
    <row r="461" spans="1:5" ht="13.5">
      <c r="A461" s="35"/>
      <c r="B461" s="35"/>
      <c r="C461" s="35"/>
      <c r="D461" s="35"/>
      <c r="E461" s="39"/>
    </row>
    <row r="462" spans="1:5" ht="13.5">
      <c r="A462" s="35"/>
      <c r="B462" s="35"/>
      <c r="C462" s="35"/>
      <c r="D462" s="35"/>
      <c r="E462" s="39"/>
    </row>
    <row r="463" spans="1:5" ht="13.5">
      <c r="A463" s="35"/>
      <c r="B463" s="35"/>
      <c r="C463" s="35"/>
      <c r="D463" s="35"/>
      <c r="E463" s="39"/>
    </row>
    <row r="464" spans="1:5" ht="13.5">
      <c r="A464" s="35"/>
      <c r="B464" s="35"/>
      <c r="C464" s="35"/>
      <c r="D464" s="35"/>
      <c r="E464" s="39"/>
    </row>
    <row r="465" spans="1:5" ht="13.5">
      <c r="A465" s="35"/>
      <c r="B465" s="35"/>
      <c r="C465" s="35"/>
      <c r="D465" s="35"/>
      <c r="E465" s="39"/>
    </row>
    <row r="466" spans="1:5" ht="13.5">
      <c r="A466" s="35"/>
      <c r="B466" s="35"/>
      <c r="C466" s="35"/>
      <c r="D466" s="35"/>
      <c r="E466" s="39"/>
    </row>
    <row r="467" spans="1:5" ht="13.5">
      <c r="A467" s="35"/>
      <c r="B467" s="35"/>
      <c r="C467" s="35"/>
      <c r="D467" s="35"/>
      <c r="E467" s="39"/>
    </row>
    <row r="468" spans="1:5" ht="13.5">
      <c r="A468" s="35"/>
      <c r="B468" s="35"/>
      <c r="C468" s="35"/>
      <c r="D468" s="35"/>
      <c r="E468" s="39"/>
    </row>
    <row r="469" spans="1:5" ht="13.5">
      <c r="A469" s="35"/>
      <c r="B469" s="35"/>
      <c r="C469" s="35"/>
      <c r="D469" s="35"/>
      <c r="E469" s="39"/>
    </row>
    <row r="470" spans="1:5" ht="13.5">
      <c r="A470" s="35"/>
      <c r="B470" s="35"/>
      <c r="C470" s="35"/>
      <c r="D470" s="35"/>
      <c r="E470" s="39"/>
    </row>
    <row r="471" spans="1:5" ht="13.5">
      <c r="A471" s="35"/>
      <c r="B471" s="35"/>
      <c r="C471" s="35"/>
      <c r="D471" s="35"/>
      <c r="E471" s="39"/>
    </row>
    <row r="472" spans="1:5" ht="13.5">
      <c r="A472" s="35"/>
      <c r="B472" s="35"/>
      <c r="C472" s="35"/>
      <c r="D472" s="35"/>
      <c r="E472" s="39"/>
    </row>
    <row r="473" spans="1:5" ht="13.5">
      <c r="A473" s="35"/>
      <c r="B473" s="35"/>
      <c r="C473" s="35"/>
      <c r="D473" s="35"/>
      <c r="E473" s="39"/>
    </row>
    <row r="474" spans="1:5" ht="13.5">
      <c r="A474" s="35"/>
      <c r="B474" s="35"/>
      <c r="C474" s="35"/>
      <c r="D474" s="35"/>
      <c r="E474" s="39"/>
    </row>
    <row r="475" spans="1:5" ht="13.5">
      <c r="A475" s="35"/>
      <c r="B475" s="35"/>
      <c r="C475" s="35"/>
      <c r="D475" s="35"/>
      <c r="E475" s="39"/>
    </row>
    <row r="476" spans="1:5" ht="13.5">
      <c r="A476" s="35"/>
      <c r="B476" s="35"/>
      <c r="C476" s="35"/>
      <c r="D476" s="35"/>
      <c r="E476" s="39"/>
    </row>
    <row r="477" spans="1:5" ht="13.5">
      <c r="A477" s="35"/>
      <c r="B477" s="35"/>
      <c r="C477" s="35"/>
      <c r="D477" s="35"/>
      <c r="E477" s="39"/>
    </row>
    <row r="478" spans="1:5" ht="13.5">
      <c r="A478" s="35"/>
      <c r="B478" s="35"/>
      <c r="C478" s="35"/>
      <c r="D478" s="35"/>
      <c r="E478" s="39"/>
    </row>
    <row r="479" spans="1:5" ht="13.5">
      <c r="A479" s="35"/>
      <c r="B479" s="35"/>
      <c r="C479" s="35"/>
      <c r="D479" s="35"/>
      <c r="E479" s="39"/>
    </row>
    <row r="480" spans="1:5" ht="13.5">
      <c r="A480" s="35"/>
      <c r="B480" s="35"/>
      <c r="C480" s="35"/>
      <c r="D480" s="35"/>
      <c r="E480" s="39"/>
    </row>
    <row r="481" spans="1:5" ht="13.5">
      <c r="A481" s="35"/>
      <c r="B481" s="35"/>
      <c r="C481" s="35"/>
      <c r="D481" s="35"/>
      <c r="E481" s="39"/>
    </row>
    <row r="482" spans="1:5" ht="13.5">
      <c r="A482" s="35"/>
      <c r="B482" s="35"/>
      <c r="C482" s="35"/>
      <c r="D482" s="35"/>
      <c r="E482" s="39"/>
    </row>
    <row r="483" spans="1:5" ht="13.5">
      <c r="A483" s="35"/>
      <c r="B483" s="35"/>
      <c r="C483" s="35"/>
      <c r="D483" s="35"/>
      <c r="E483" s="39"/>
    </row>
    <row r="484" spans="1:5" ht="13.5">
      <c r="A484" s="35"/>
      <c r="B484" s="35"/>
      <c r="C484" s="35"/>
      <c r="D484" s="35"/>
      <c r="E484" s="39"/>
    </row>
    <row r="485" spans="1:5" ht="13.5">
      <c r="A485" s="35"/>
      <c r="B485" s="35"/>
      <c r="C485" s="35"/>
      <c r="D485" s="35"/>
      <c r="E485" s="39"/>
    </row>
    <row r="486" spans="1:5" ht="13.5">
      <c r="A486" s="35"/>
      <c r="B486" s="35"/>
      <c r="C486" s="35"/>
      <c r="D486" s="35"/>
      <c r="E486" s="39"/>
    </row>
    <row r="487" spans="1:5" ht="13.5">
      <c r="A487" s="35"/>
      <c r="B487" s="35"/>
      <c r="C487" s="35"/>
      <c r="D487" s="35"/>
      <c r="E487" s="39"/>
    </row>
    <row r="488" spans="1:5" ht="13.5">
      <c r="A488" s="35"/>
      <c r="B488" s="35"/>
      <c r="C488" s="35"/>
      <c r="D488" s="35"/>
      <c r="E488" s="39"/>
    </row>
    <row r="489" spans="1:5" ht="13.5">
      <c r="A489" s="35"/>
      <c r="B489" s="35"/>
      <c r="C489" s="35"/>
      <c r="D489" s="35"/>
      <c r="E489" s="39"/>
    </row>
    <row r="490" spans="1:5" ht="13.5">
      <c r="A490" s="35"/>
      <c r="B490" s="35"/>
      <c r="C490" s="35"/>
      <c r="D490" s="35"/>
      <c r="E490" s="39"/>
    </row>
    <row r="491" spans="1:5" ht="13.5">
      <c r="A491" s="35"/>
      <c r="B491" s="35"/>
      <c r="C491" s="37"/>
      <c r="D491" s="35"/>
      <c r="E491" s="39"/>
    </row>
    <row r="492" spans="1:5" ht="13.5">
      <c r="A492" s="35"/>
      <c r="B492" s="35"/>
      <c r="C492" s="35"/>
      <c r="D492" s="35"/>
      <c r="E492" s="39"/>
    </row>
    <row r="493" spans="1:5" ht="13.5">
      <c r="A493" s="35"/>
      <c r="B493" s="35"/>
      <c r="C493" s="35"/>
      <c r="D493" s="35"/>
      <c r="E493" s="39"/>
    </row>
    <row r="494" spans="1:5" ht="13.5">
      <c r="A494" s="35"/>
      <c r="B494" s="35"/>
      <c r="C494" s="35"/>
      <c r="D494" s="35"/>
      <c r="E494" s="39"/>
    </row>
    <row r="495" spans="1:5" ht="13.5">
      <c r="A495" s="35"/>
      <c r="B495" s="35"/>
      <c r="C495" s="35"/>
      <c r="D495" s="35"/>
      <c r="E495" s="39"/>
    </row>
    <row r="496" spans="1:5" ht="13.5">
      <c r="A496" s="35"/>
      <c r="B496" s="35"/>
      <c r="C496" s="36"/>
      <c r="D496" s="35"/>
      <c r="E496" s="39"/>
    </row>
    <row r="497" spans="1:5" ht="13.5">
      <c r="A497" s="35"/>
      <c r="B497" s="35"/>
      <c r="C497" s="35"/>
      <c r="D497" s="35"/>
      <c r="E497" s="39"/>
    </row>
    <row r="498" spans="1:5" ht="13.5">
      <c r="A498" s="35"/>
      <c r="B498" s="35"/>
      <c r="C498" s="35"/>
      <c r="D498" s="35"/>
      <c r="E498" s="39"/>
    </row>
    <row r="499" spans="1:5" ht="13.5">
      <c r="A499" s="35"/>
      <c r="B499" s="35"/>
      <c r="C499" s="35"/>
      <c r="D499" s="35"/>
      <c r="E499" s="39"/>
    </row>
    <row r="500" spans="1:5" ht="13.5">
      <c r="A500" s="35"/>
      <c r="B500" s="35"/>
      <c r="C500" s="35"/>
      <c r="D500" s="35"/>
      <c r="E500" s="39"/>
    </row>
    <row r="501" spans="1:5" ht="13.5">
      <c r="A501" s="35"/>
      <c r="B501" s="35"/>
      <c r="C501" s="35"/>
      <c r="D501" s="35"/>
      <c r="E501" s="39"/>
    </row>
    <row r="502" spans="1:5" ht="13.5">
      <c r="A502" s="35"/>
      <c r="B502" s="35"/>
      <c r="C502" s="35"/>
      <c r="D502" s="35"/>
      <c r="E502" s="39"/>
    </row>
    <row r="503" spans="1:5" ht="13.5">
      <c r="A503" s="35"/>
      <c r="B503" s="35"/>
      <c r="C503" s="37"/>
      <c r="D503" s="35"/>
      <c r="E503" s="39"/>
    </row>
    <row r="504" spans="1:5" ht="13.5">
      <c r="A504" s="35"/>
      <c r="B504" s="35"/>
      <c r="C504" s="35"/>
      <c r="D504" s="35"/>
      <c r="E504" s="39"/>
    </row>
    <row r="505" spans="1:5" ht="13.5">
      <c r="A505" s="35"/>
      <c r="B505" s="35"/>
      <c r="C505" s="35"/>
      <c r="D505" s="35"/>
      <c r="E505" s="39"/>
    </row>
    <row r="506" spans="1:5" ht="13.5">
      <c r="A506" s="35"/>
      <c r="B506" s="35"/>
      <c r="C506" s="35"/>
      <c r="D506" s="35"/>
      <c r="E506" s="39"/>
    </row>
    <row r="507" spans="1:5" ht="13.5">
      <c r="A507" s="35"/>
      <c r="B507" s="35"/>
      <c r="C507" s="36"/>
      <c r="D507" s="35"/>
      <c r="E507" s="39"/>
    </row>
    <row r="508" spans="1:5" ht="13.5">
      <c r="A508" s="35"/>
      <c r="B508" s="35"/>
      <c r="C508" s="37"/>
      <c r="D508" s="35"/>
      <c r="E508" s="39"/>
    </row>
    <row r="509" spans="1:5" ht="13.5">
      <c r="A509" s="35"/>
      <c r="B509" s="35"/>
      <c r="C509" s="35"/>
      <c r="D509" s="35"/>
      <c r="E509" s="39"/>
    </row>
    <row r="510" spans="1:5" ht="13.5">
      <c r="A510" s="35"/>
      <c r="B510" s="35"/>
      <c r="C510" s="35"/>
      <c r="D510" s="35"/>
      <c r="E510" s="39"/>
    </row>
    <row r="511" spans="1:5" ht="13.5">
      <c r="A511" s="35"/>
      <c r="B511" s="35"/>
      <c r="C511" s="35"/>
      <c r="D511" s="35"/>
      <c r="E511" s="39"/>
    </row>
    <row r="512" spans="1:5" ht="13.5">
      <c r="A512" s="35"/>
      <c r="B512" s="35"/>
      <c r="C512" s="35"/>
      <c r="D512" s="35"/>
      <c r="E512" s="39"/>
    </row>
    <row r="513" spans="1:5" ht="13.5">
      <c r="A513" s="35"/>
      <c r="B513" s="35"/>
      <c r="C513" s="35"/>
      <c r="D513" s="35"/>
      <c r="E513" s="39"/>
    </row>
    <row r="514" spans="1:5" ht="13.5">
      <c r="A514" s="35"/>
      <c r="B514" s="35"/>
      <c r="C514" s="35"/>
      <c r="D514" s="35"/>
      <c r="E514" s="39"/>
    </row>
    <row r="515" spans="1:5" ht="13.5">
      <c r="A515" s="35"/>
      <c r="B515" s="35"/>
      <c r="C515" s="35"/>
      <c r="D515" s="35"/>
      <c r="E515" s="39"/>
    </row>
    <row r="516" spans="1:5" ht="13.5">
      <c r="A516" s="35"/>
      <c r="B516" s="35"/>
      <c r="C516" s="35"/>
      <c r="D516" s="35"/>
      <c r="E516" s="39"/>
    </row>
    <row r="517" spans="1:5" ht="13.5">
      <c r="A517" s="35"/>
      <c r="B517" s="35"/>
      <c r="C517" s="35"/>
      <c r="D517" s="35"/>
      <c r="E517" s="39"/>
    </row>
    <row r="518" spans="1:5" ht="13.5">
      <c r="A518" s="35"/>
      <c r="B518" s="35"/>
      <c r="C518" s="35"/>
      <c r="D518" s="35"/>
      <c r="E518" s="39"/>
    </row>
    <row r="519" spans="1:5" ht="13.5">
      <c r="A519" s="35"/>
      <c r="B519" s="35"/>
      <c r="C519" s="35"/>
      <c r="D519" s="35"/>
      <c r="E519" s="39"/>
    </row>
    <row r="520" spans="1:5" ht="13.5">
      <c r="A520" s="35"/>
      <c r="B520" s="35"/>
      <c r="C520" s="35"/>
      <c r="D520" s="35"/>
      <c r="E520" s="39"/>
    </row>
    <row r="521" spans="1:5" ht="13.5">
      <c r="A521" s="35"/>
      <c r="B521" s="35"/>
      <c r="C521" s="35"/>
      <c r="D521" s="35"/>
      <c r="E521" s="39"/>
    </row>
    <row r="522" spans="1:5" ht="13.5">
      <c r="A522" s="35"/>
      <c r="B522" s="35"/>
      <c r="C522" s="35"/>
      <c r="D522" s="35"/>
      <c r="E522" s="39"/>
    </row>
    <row r="523" spans="1:5" ht="13.5">
      <c r="A523" s="35"/>
      <c r="B523" s="35"/>
      <c r="C523" s="35"/>
      <c r="D523" s="35"/>
      <c r="E523" s="39"/>
    </row>
    <row r="524" spans="1:5" ht="13.5">
      <c r="A524" s="35"/>
      <c r="B524" s="35"/>
      <c r="C524" s="35"/>
      <c r="D524" s="35"/>
      <c r="E524" s="39"/>
    </row>
    <row r="525" spans="1:5" ht="13.5">
      <c r="A525" s="35"/>
      <c r="B525" s="35"/>
      <c r="C525" s="35"/>
      <c r="D525" s="35"/>
      <c r="E525" s="39"/>
    </row>
    <row r="526" spans="1:5" ht="13.5">
      <c r="A526" s="35"/>
      <c r="B526" s="35"/>
      <c r="C526" s="35"/>
      <c r="D526" s="35"/>
      <c r="E526" s="39"/>
    </row>
    <row r="527" spans="1:5" ht="13.5">
      <c r="A527" s="35"/>
      <c r="B527" s="35"/>
      <c r="C527" s="35"/>
      <c r="D527" s="35"/>
      <c r="E527" s="39"/>
    </row>
    <row r="528" spans="1:5" ht="13.5">
      <c r="A528" s="35"/>
      <c r="B528" s="35"/>
      <c r="C528" s="35"/>
      <c r="D528" s="35"/>
      <c r="E528" s="39"/>
    </row>
    <row r="529" spans="1:5" ht="13.5">
      <c r="A529" s="35"/>
      <c r="B529" s="35"/>
      <c r="C529" s="35"/>
      <c r="D529" s="35"/>
      <c r="E529" s="39"/>
    </row>
    <row r="530" spans="1:5" ht="13.5">
      <c r="A530" s="35"/>
      <c r="B530" s="35"/>
      <c r="C530" s="35"/>
      <c r="D530" s="35"/>
      <c r="E530" s="39"/>
    </row>
    <row r="531" spans="1:5" ht="13.5">
      <c r="A531" s="35"/>
      <c r="B531" s="35"/>
      <c r="C531" s="35"/>
      <c r="D531" s="35"/>
      <c r="E531" s="39"/>
    </row>
    <row r="532" spans="1:5" ht="13.5">
      <c r="A532" s="35"/>
      <c r="B532" s="35"/>
      <c r="C532" s="35"/>
      <c r="D532" s="35"/>
      <c r="E532" s="39"/>
    </row>
    <row r="533" spans="1:5" ht="13.5">
      <c r="A533" s="35"/>
      <c r="B533" s="35"/>
      <c r="C533" s="35"/>
      <c r="D533" s="35"/>
      <c r="E533" s="39"/>
    </row>
    <row r="534" spans="1:5" ht="13.5">
      <c r="A534" s="35"/>
      <c r="B534" s="35"/>
      <c r="C534" s="35"/>
      <c r="D534" s="35"/>
      <c r="E534" s="39"/>
    </row>
    <row r="535" spans="1:5" ht="13.5">
      <c r="A535" s="35"/>
      <c r="B535" s="35"/>
      <c r="C535" s="35"/>
      <c r="D535" s="35"/>
      <c r="E535" s="39"/>
    </row>
    <row r="536" spans="1:5" ht="13.5">
      <c r="A536" s="35"/>
      <c r="B536" s="35"/>
      <c r="C536" s="35"/>
      <c r="D536" s="35"/>
      <c r="E536" s="39"/>
    </row>
    <row r="537" spans="1:5" ht="13.5">
      <c r="A537" s="35"/>
      <c r="B537" s="35"/>
      <c r="C537" s="35"/>
      <c r="D537" s="35"/>
      <c r="E537" s="39"/>
    </row>
    <row r="538" spans="1:5" ht="13.5">
      <c r="A538" s="35"/>
      <c r="B538" s="35"/>
      <c r="C538" s="35"/>
      <c r="D538" s="35"/>
      <c r="E538" s="39"/>
    </row>
    <row r="539" spans="1:5" ht="13.5">
      <c r="A539" s="35"/>
      <c r="B539" s="35"/>
      <c r="C539" s="35"/>
      <c r="D539" s="35"/>
      <c r="E539" s="39"/>
    </row>
    <row r="540" spans="1:5" ht="13.5">
      <c r="A540" s="35"/>
      <c r="B540" s="35"/>
      <c r="C540" s="35"/>
      <c r="D540" s="35"/>
      <c r="E540" s="39"/>
    </row>
    <row r="541" spans="1:5" ht="13.5">
      <c r="A541" s="35"/>
      <c r="B541" s="35"/>
      <c r="C541" s="35"/>
      <c r="D541" s="35"/>
      <c r="E541" s="39"/>
    </row>
    <row r="542" spans="1:5" ht="13.5">
      <c r="A542" s="35"/>
      <c r="B542" s="35"/>
      <c r="C542" s="35"/>
      <c r="D542" s="35"/>
      <c r="E542" s="39"/>
    </row>
    <row r="543" spans="1:5" ht="13.5">
      <c r="A543" s="35"/>
      <c r="B543" s="35"/>
      <c r="C543" s="35"/>
      <c r="D543" s="35"/>
      <c r="E543" s="39"/>
    </row>
    <row r="544" spans="1:5" ht="13.5">
      <c r="A544" s="35"/>
      <c r="B544" s="35"/>
      <c r="C544" s="35"/>
      <c r="D544" s="35"/>
      <c r="E544" s="39"/>
    </row>
    <row r="545" spans="1:5" ht="13.5">
      <c r="A545" s="35"/>
      <c r="B545" s="35"/>
      <c r="C545" s="35"/>
      <c r="D545" s="35"/>
      <c r="E545" s="39"/>
    </row>
    <row r="546" spans="1:5" ht="13.5">
      <c r="A546" s="35"/>
      <c r="B546" s="35"/>
      <c r="C546" s="35"/>
      <c r="D546" s="35"/>
      <c r="E546" s="39"/>
    </row>
    <row r="547" spans="1:5" ht="13.5">
      <c r="A547" s="35"/>
      <c r="B547" s="35"/>
      <c r="C547" s="35"/>
      <c r="D547" s="35"/>
      <c r="E547" s="39"/>
    </row>
    <row r="548" spans="1:5" ht="13.5">
      <c r="A548" s="35"/>
      <c r="B548" s="35"/>
      <c r="C548" s="35"/>
      <c r="D548" s="35"/>
      <c r="E548" s="39"/>
    </row>
    <row r="549" spans="1:5" ht="13.5">
      <c r="A549" s="35"/>
      <c r="B549" s="35"/>
      <c r="C549" s="35"/>
      <c r="D549" s="35"/>
      <c r="E549" s="39"/>
    </row>
    <row r="550" spans="1:5" ht="13.5">
      <c r="A550" s="35"/>
      <c r="B550" s="35"/>
      <c r="C550" s="35"/>
      <c r="D550" s="35"/>
      <c r="E550" s="39"/>
    </row>
    <row r="551" spans="1:5" ht="13.5">
      <c r="A551" s="35"/>
      <c r="B551" s="35"/>
      <c r="C551" s="35"/>
      <c r="D551" s="35"/>
      <c r="E551" s="39"/>
    </row>
    <row r="552" spans="1:5" ht="13.5">
      <c r="A552" s="35"/>
      <c r="B552" s="35"/>
      <c r="C552" s="35"/>
      <c r="D552" s="35"/>
      <c r="E552" s="39"/>
    </row>
    <row r="553" spans="1:5" ht="13.5">
      <c r="A553" s="35"/>
      <c r="B553" s="35"/>
      <c r="C553" s="35"/>
      <c r="D553" s="35"/>
      <c r="E553" s="39"/>
    </row>
    <row r="554" spans="1:5" ht="13.5">
      <c r="A554" s="35"/>
      <c r="B554" s="35"/>
      <c r="C554" s="35"/>
      <c r="D554" s="35"/>
      <c r="E554" s="39"/>
    </row>
    <row r="555" spans="1:5" ht="13.5">
      <c r="A555" s="35"/>
      <c r="B555" s="35"/>
      <c r="C555" s="35"/>
      <c r="D555" s="35"/>
      <c r="E555" s="39"/>
    </row>
    <row r="556" spans="1:5" ht="13.5">
      <c r="A556" s="35"/>
      <c r="B556" s="35"/>
      <c r="C556" s="35"/>
      <c r="D556" s="35"/>
      <c r="E556" s="39"/>
    </row>
    <row r="557" spans="1:5" ht="13.5">
      <c r="A557" s="35"/>
      <c r="B557" s="35"/>
      <c r="C557" s="35"/>
      <c r="D557" s="35"/>
      <c r="E557" s="39"/>
    </row>
    <row r="558" spans="1:5" ht="13.5">
      <c r="A558" s="35"/>
      <c r="B558" s="35"/>
      <c r="C558" s="35"/>
      <c r="D558" s="35"/>
      <c r="E558" s="39"/>
    </row>
    <row r="559" spans="1:5" ht="13.5">
      <c r="A559" s="35"/>
      <c r="B559" s="35"/>
      <c r="C559" s="35"/>
      <c r="D559" s="35"/>
      <c r="E559" s="39"/>
    </row>
    <row r="560" spans="1:5" ht="13.5">
      <c r="A560" s="35"/>
      <c r="B560" s="35"/>
      <c r="C560" s="36"/>
      <c r="D560" s="35"/>
      <c r="E560" s="39"/>
    </row>
    <row r="561" spans="1:5" ht="13.5">
      <c r="A561" s="35"/>
      <c r="B561" s="35"/>
      <c r="C561" s="35"/>
      <c r="D561" s="35"/>
      <c r="E561" s="39"/>
    </row>
    <row r="562" spans="1:5" ht="13.5">
      <c r="A562" s="35"/>
      <c r="B562" s="35"/>
      <c r="C562" s="35"/>
      <c r="D562" s="35"/>
      <c r="E562" s="39"/>
    </row>
    <row r="563" spans="1:5" ht="13.5">
      <c r="A563" s="35"/>
      <c r="B563" s="35"/>
      <c r="C563" s="35"/>
      <c r="D563" s="35"/>
      <c r="E563" s="39"/>
    </row>
    <row r="564" spans="1:5" ht="13.5">
      <c r="A564" s="35"/>
      <c r="B564" s="35"/>
      <c r="C564" s="35"/>
      <c r="D564" s="35"/>
      <c r="E564" s="39"/>
    </row>
    <row r="565" spans="1:5" ht="13.5">
      <c r="A565" s="35"/>
      <c r="B565" s="35"/>
      <c r="C565" s="37"/>
      <c r="D565" s="35"/>
      <c r="E565" s="39"/>
    </row>
    <row r="566" spans="1:5" ht="13.5">
      <c r="A566" s="35"/>
      <c r="B566" s="35"/>
      <c r="C566" s="35"/>
      <c r="D566" s="35"/>
      <c r="E566" s="39"/>
    </row>
    <row r="567" spans="1:5" ht="13.5">
      <c r="A567" s="35"/>
      <c r="B567" s="35"/>
      <c r="C567" s="35"/>
      <c r="D567" s="35"/>
      <c r="E567" s="39"/>
    </row>
    <row r="568" spans="1:5" ht="13.5">
      <c r="A568" s="35"/>
      <c r="B568" s="35"/>
      <c r="C568" s="37"/>
      <c r="D568" s="35"/>
      <c r="E568" s="39"/>
    </row>
    <row r="569" spans="1:5" ht="13.5">
      <c r="A569" s="35"/>
      <c r="B569" s="35"/>
      <c r="C569" s="35"/>
      <c r="D569" s="35"/>
      <c r="E569" s="39"/>
    </row>
    <row r="570" spans="1:5" ht="13.5">
      <c r="A570" s="35"/>
      <c r="B570" s="35"/>
      <c r="C570" s="35"/>
      <c r="D570" s="35"/>
      <c r="E570" s="39"/>
    </row>
    <row r="571" spans="1:5" ht="13.5">
      <c r="A571" s="35"/>
      <c r="B571" s="35"/>
      <c r="C571" s="37"/>
      <c r="D571" s="35"/>
      <c r="E571" s="39"/>
    </row>
    <row r="572" spans="1:5" ht="13.5">
      <c r="A572" s="35"/>
      <c r="B572" s="35"/>
      <c r="C572" s="35"/>
      <c r="D572" s="35"/>
      <c r="E572" s="39"/>
    </row>
    <row r="573" spans="1:5" ht="13.5">
      <c r="A573" s="35"/>
      <c r="B573" s="35"/>
      <c r="C573" s="35"/>
      <c r="D573" s="35"/>
      <c r="E573" s="39"/>
    </row>
    <row r="574" spans="1:5" ht="13.5">
      <c r="A574" s="35"/>
      <c r="B574" s="35"/>
      <c r="C574" s="35"/>
      <c r="D574" s="35"/>
      <c r="E574" s="39"/>
    </row>
    <row r="575" spans="1:5" ht="13.5">
      <c r="A575" s="35"/>
      <c r="B575" s="35"/>
      <c r="C575" s="35"/>
      <c r="D575" s="35"/>
      <c r="E575" s="39"/>
    </row>
    <row r="576" spans="1:5" ht="13.5">
      <c r="A576" s="35"/>
      <c r="B576" s="35"/>
      <c r="C576" s="35"/>
      <c r="D576" s="35"/>
      <c r="E576" s="39"/>
    </row>
    <row r="577" spans="1:5" ht="13.5">
      <c r="A577" s="35"/>
      <c r="B577" s="35"/>
      <c r="C577" s="35"/>
      <c r="D577" s="35"/>
      <c r="E577" s="39"/>
    </row>
    <row r="578" spans="1:5" ht="13.5">
      <c r="A578" s="35"/>
      <c r="B578" s="35"/>
      <c r="C578" s="35"/>
      <c r="D578" s="35"/>
      <c r="E578" s="39"/>
    </row>
    <row r="579" spans="1:5" ht="13.5">
      <c r="A579" s="35"/>
      <c r="B579" s="35"/>
      <c r="C579" s="35"/>
      <c r="D579" s="35"/>
      <c r="E579" s="39"/>
    </row>
    <row r="580" spans="1:5" ht="13.5">
      <c r="A580" s="35"/>
      <c r="B580" s="35"/>
      <c r="C580" s="35"/>
      <c r="D580" s="35"/>
      <c r="E580" s="39"/>
    </row>
    <row r="581" spans="1:5" ht="13.5">
      <c r="A581" s="35"/>
      <c r="B581" s="35"/>
      <c r="C581" s="35"/>
      <c r="D581" s="35"/>
      <c r="E581" s="39"/>
    </row>
    <row r="582" spans="1:5" ht="13.5">
      <c r="A582" s="35"/>
      <c r="B582" s="35"/>
      <c r="C582" s="35"/>
      <c r="D582" s="35"/>
      <c r="E582" s="39"/>
    </row>
    <row r="583" spans="1:5" ht="13.5">
      <c r="A583" s="35"/>
      <c r="B583" s="35"/>
      <c r="C583" s="35"/>
      <c r="D583" s="35"/>
      <c r="E583" s="39"/>
    </row>
    <row r="584" spans="1:5" ht="13.5">
      <c r="A584" s="35"/>
      <c r="B584" s="35"/>
      <c r="C584" s="35"/>
      <c r="D584" s="35"/>
      <c r="E584" s="39"/>
    </row>
    <row r="585" spans="1:5" ht="13.5">
      <c r="A585" s="35"/>
      <c r="B585" s="35"/>
      <c r="C585" s="35"/>
      <c r="D585" s="35"/>
      <c r="E585" s="39"/>
    </row>
    <row r="586" spans="1:5" ht="13.5">
      <c r="A586" s="35"/>
      <c r="B586" s="35"/>
      <c r="C586" s="35"/>
      <c r="D586" s="35"/>
      <c r="E586" s="39"/>
    </row>
    <row r="587" spans="1:5" ht="13.5">
      <c r="A587" s="35"/>
      <c r="B587" s="35"/>
      <c r="C587" s="35"/>
      <c r="D587" s="35"/>
      <c r="E587" s="39"/>
    </row>
    <row r="588" spans="1:5" ht="13.5">
      <c r="A588" s="35"/>
      <c r="B588" s="35"/>
      <c r="C588" s="35"/>
      <c r="D588" s="35"/>
      <c r="E588" s="39"/>
    </row>
    <row r="589" spans="1:5" ht="13.5">
      <c r="A589" s="35"/>
      <c r="B589" s="35"/>
      <c r="C589" s="37"/>
      <c r="D589" s="35"/>
      <c r="E589" s="39"/>
    </row>
    <row r="590" spans="1:5" ht="13.5">
      <c r="A590" s="35"/>
      <c r="B590" s="35"/>
      <c r="C590" s="35"/>
      <c r="D590" s="35"/>
      <c r="E590" s="39"/>
    </row>
    <row r="591" spans="1:5" ht="13.5">
      <c r="A591" s="35"/>
      <c r="B591" s="35"/>
      <c r="C591" s="35"/>
      <c r="D591" s="35"/>
      <c r="E591" s="39"/>
    </row>
    <row r="592" spans="1:5" ht="13.5">
      <c r="A592" s="35"/>
      <c r="B592" s="35"/>
      <c r="C592" s="35"/>
      <c r="D592" s="35"/>
      <c r="E592" s="39"/>
    </row>
    <row r="593" spans="1:5" ht="13.5">
      <c r="A593" s="35"/>
      <c r="B593" s="35"/>
      <c r="C593" s="35"/>
      <c r="D593" s="35"/>
      <c r="E593" s="39"/>
    </row>
    <row r="594" spans="1:5" ht="13.5">
      <c r="A594" s="35"/>
      <c r="B594" s="35"/>
      <c r="C594" s="35"/>
      <c r="D594" s="35"/>
      <c r="E594" s="39"/>
    </row>
    <row r="595" spans="1:5" ht="13.5">
      <c r="A595" s="35"/>
      <c r="B595" s="35"/>
      <c r="C595" s="35"/>
      <c r="D595" s="35"/>
      <c r="E595" s="39"/>
    </row>
    <row r="596" spans="1:5" ht="13.5">
      <c r="A596" s="35"/>
      <c r="B596" s="35"/>
      <c r="C596" s="35"/>
      <c r="D596" s="35"/>
      <c r="E596" s="39"/>
    </row>
    <row r="597" spans="1:5" ht="13.5">
      <c r="A597" s="35"/>
      <c r="B597" s="35"/>
      <c r="C597" s="35"/>
      <c r="D597" s="35"/>
      <c r="E597" s="39"/>
    </row>
    <row r="598" spans="1:5" ht="13.5">
      <c r="A598" s="35"/>
      <c r="B598" s="35"/>
      <c r="C598" s="35"/>
      <c r="D598" s="35"/>
      <c r="E598" s="39"/>
    </row>
    <row r="599" spans="1:5" ht="13.5">
      <c r="A599" s="35"/>
      <c r="B599" s="35"/>
      <c r="C599" s="35"/>
      <c r="D599" s="35"/>
      <c r="E599" s="39"/>
    </row>
    <row r="600" spans="1:5" ht="13.5">
      <c r="A600" s="35"/>
      <c r="B600" s="35"/>
      <c r="C600" s="35"/>
      <c r="D600" s="35"/>
      <c r="E600" s="39"/>
    </row>
    <row r="601" spans="1:5" ht="13.5">
      <c r="A601" s="35"/>
      <c r="B601" s="35"/>
      <c r="C601" s="35"/>
      <c r="D601" s="35"/>
      <c r="E601" s="39"/>
    </row>
    <row r="602" spans="1:5" ht="13.5">
      <c r="A602" s="35"/>
      <c r="B602" s="35"/>
      <c r="C602" s="35"/>
      <c r="D602" s="35"/>
      <c r="E602" s="39"/>
    </row>
    <row r="603" spans="1:5" ht="13.5">
      <c r="A603" s="35"/>
      <c r="B603" s="35"/>
      <c r="C603" s="35"/>
      <c r="D603" s="35"/>
      <c r="E603" s="39"/>
    </row>
    <row r="604" spans="1:5" ht="13.5">
      <c r="A604" s="35"/>
      <c r="B604" s="35"/>
      <c r="C604" s="35"/>
      <c r="D604" s="35"/>
      <c r="E604" s="39"/>
    </row>
    <row r="605" spans="1:5" ht="13.5">
      <c r="A605" s="35"/>
      <c r="B605" s="35"/>
      <c r="C605" s="35"/>
      <c r="D605" s="35"/>
      <c r="E605" s="39"/>
    </row>
    <row r="606" spans="1:5" ht="13.5">
      <c r="A606" s="35"/>
      <c r="B606" s="35"/>
      <c r="C606" s="35"/>
      <c r="D606" s="35"/>
      <c r="E606" s="39"/>
    </row>
    <row r="607" spans="1:5" ht="13.5">
      <c r="A607" s="35"/>
      <c r="B607" s="35"/>
      <c r="C607" s="35"/>
      <c r="D607" s="35"/>
      <c r="E607" s="39"/>
    </row>
    <row r="608" spans="1:5" ht="13.5">
      <c r="A608" s="35"/>
      <c r="B608" s="35"/>
      <c r="C608" s="35"/>
      <c r="D608" s="35"/>
      <c r="E608" s="39"/>
    </row>
    <row r="609" spans="1:5" ht="13.5">
      <c r="A609" s="35"/>
      <c r="B609" s="35"/>
      <c r="C609" s="35"/>
      <c r="D609" s="35"/>
      <c r="E609" s="39"/>
    </row>
    <row r="610" spans="1:5" ht="13.5">
      <c r="A610" s="35"/>
      <c r="B610" s="35"/>
      <c r="C610" s="35"/>
      <c r="D610" s="35"/>
      <c r="E610" s="39"/>
    </row>
    <row r="611" spans="1:5" ht="13.5">
      <c r="A611" s="35"/>
      <c r="B611" s="35"/>
      <c r="C611" s="35"/>
      <c r="D611" s="35"/>
      <c r="E611" s="39"/>
    </row>
    <row r="612" spans="1:5" ht="13.5">
      <c r="A612" s="35"/>
      <c r="B612" s="35"/>
      <c r="C612" s="35"/>
      <c r="D612" s="35"/>
      <c r="E612" s="39"/>
    </row>
    <row r="613" spans="1:5" ht="13.5">
      <c r="A613" s="35"/>
      <c r="B613" s="35"/>
      <c r="C613" s="35"/>
      <c r="D613" s="35"/>
      <c r="E613" s="39"/>
    </row>
    <row r="614" spans="1:5" ht="13.5">
      <c r="A614" s="35"/>
      <c r="B614" s="35"/>
      <c r="C614" s="35"/>
      <c r="D614" s="35"/>
      <c r="E614" s="39"/>
    </row>
    <row r="615" spans="1:5" ht="13.5">
      <c r="A615" s="35"/>
      <c r="B615" s="35"/>
      <c r="C615" s="35"/>
      <c r="D615" s="35"/>
      <c r="E615" s="39"/>
    </row>
    <row r="616" spans="1:5" ht="13.5">
      <c r="A616" s="35"/>
      <c r="B616" s="35"/>
      <c r="C616" s="35"/>
      <c r="D616" s="35"/>
      <c r="E616" s="39"/>
    </row>
    <row r="617" spans="1:5" ht="13.5">
      <c r="A617" s="35"/>
      <c r="B617" s="35"/>
      <c r="C617" s="35"/>
      <c r="D617" s="35"/>
      <c r="E617" s="39"/>
    </row>
    <row r="618" spans="1:5" ht="13.5">
      <c r="A618" s="35"/>
      <c r="B618" s="35"/>
      <c r="C618" s="35"/>
      <c r="D618" s="35"/>
      <c r="E618" s="39"/>
    </row>
    <row r="619" spans="1:5" ht="13.5">
      <c r="A619" s="35"/>
      <c r="B619" s="35"/>
      <c r="C619" s="35"/>
      <c r="D619" s="35"/>
      <c r="E619" s="39"/>
    </row>
    <row r="620" spans="1:5" ht="13.5">
      <c r="A620" s="35"/>
      <c r="B620" s="35"/>
      <c r="C620" s="35"/>
      <c r="D620" s="35"/>
      <c r="E620" s="39"/>
    </row>
    <row r="621" spans="1:5" ht="13.5">
      <c r="A621" s="35"/>
      <c r="B621" s="35"/>
      <c r="C621" s="35"/>
      <c r="D621" s="35"/>
      <c r="E621" s="39"/>
    </row>
    <row r="622" spans="1:5" ht="13.5">
      <c r="A622" s="35"/>
      <c r="B622" s="35"/>
      <c r="C622" s="35"/>
      <c r="D622" s="35"/>
      <c r="E622" s="39"/>
    </row>
    <row r="623" spans="1:5" ht="13.5">
      <c r="A623" s="35"/>
      <c r="B623" s="35"/>
      <c r="C623" s="35"/>
      <c r="D623" s="35"/>
      <c r="E623" s="39"/>
    </row>
    <row r="624" spans="1:5" ht="13.5">
      <c r="A624" s="35"/>
      <c r="B624" s="35"/>
      <c r="C624" s="35"/>
      <c r="D624" s="35"/>
      <c r="E624" s="39"/>
    </row>
    <row r="625" spans="1:5" ht="13.5">
      <c r="A625" s="35"/>
      <c r="B625" s="35"/>
      <c r="C625" s="35"/>
      <c r="D625" s="35"/>
      <c r="E625" s="39"/>
    </row>
    <row r="626" spans="1:5" ht="13.5">
      <c r="A626" s="35"/>
      <c r="B626" s="35"/>
      <c r="C626" s="35"/>
      <c r="D626" s="35"/>
      <c r="E626" s="39"/>
    </row>
    <row r="627" spans="1:5" ht="13.5">
      <c r="A627" s="35"/>
      <c r="B627" s="35"/>
      <c r="C627" s="35"/>
      <c r="D627" s="35"/>
      <c r="E627" s="39"/>
    </row>
    <row r="628" spans="1:5" ht="13.5">
      <c r="A628" s="35"/>
      <c r="B628" s="35"/>
      <c r="C628" s="35"/>
      <c r="D628" s="35"/>
      <c r="E628" s="39"/>
    </row>
    <row r="629" spans="1:5" ht="13.5">
      <c r="A629" s="35"/>
      <c r="B629" s="35"/>
      <c r="C629" s="35"/>
      <c r="D629" s="35"/>
      <c r="E629" s="39"/>
    </row>
    <row r="630" spans="1:5" ht="13.5">
      <c r="A630" s="35"/>
      <c r="B630" s="35"/>
      <c r="C630" s="35"/>
      <c r="D630" s="35"/>
      <c r="E630" s="39"/>
    </row>
    <row r="631" spans="1:5" ht="13.5">
      <c r="A631" s="35"/>
      <c r="B631" s="35"/>
      <c r="C631" s="35"/>
      <c r="D631" s="35"/>
      <c r="E631" s="39"/>
    </row>
    <row r="632" spans="1:5" ht="13.5">
      <c r="A632" s="35"/>
      <c r="B632" s="35"/>
      <c r="C632" s="35"/>
      <c r="D632" s="35"/>
      <c r="E632" s="39"/>
    </row>
    <row r="633" spans="1:5" ht="13.5">
      <c r="A633" s="35"/>
      <c r="B633" s="35"/>
      <c r="C633" s="35"/>
      <c r="D633" s="35"/>
      <c r="E633" s="39"/>
    </row>
    <row r="634" spans="1:5" ht="13.5">
      <c r="A634" s="35"/>
      <c r="B634" s="35"/>
      <c r="C634" s="35"/>
      <c r="D634" s="35"/>
      <c r="E634" s="39"/>
    </row>
    <row r="635" spans="1:5" ht="13.5">
      <c r="A635" s="35"/>
      <c r="B635" s="35"/>
      <c r="C635" s="35"/>
      <c r="D635" s="35"/>
      <c r="E635" s="39"/>
    </row>
    <row r="636" spans="1:5" ht="13.5">
      <c r="A636" s="35"/>
      <c r="B636" s="35"/>
      <c r="C636" s="35"/>
      <c r="D636" s="35"/>
      <c r="E636" s="39"/>
    </row>
    <row r="637" spans="1:5" ht="13.5">
      <c r="A637" s="35"/>
      <c r="B637" s="35"/>
      <c r="C637" s="35"/>
      <c r="D637" s="35"/>
      <c r="E637" s="39"/>
    </row>
    <row r="638" spans="1:5" ht="13.5">
      <c r="A638" s="35"/>
      <c r="B638" s="35"/>
      <c r="C638" s="35"/>
      <c r="D638" s="35"/>
      <c r="E638" s="39"/>
    </row>
    <row r="639" spans="1:5" ht="13.5">
      <c r="A639" s="35"/>
      <c r="B639" s="35"/>
      <c r="C639" s="35"/>
      <c r="D639" s="35"/>
      <c r="E639" s="39"/>
    </row>
    <row r="640" spans="1:5" ht="13.5">
      <c r="A640" s="35"/>
      <c r="B640" s="35"/>
      <c r="C640" s="35"/>
      <c r="D640" s="35"/>
      <c r="E640" s="39"/>
    </row>
    <row r="641" spans="1:5" ht="13.5">
      <c r="A641" s="35"/>
      <c r="B641" s="35"/>
      <c r="C641" s="35"/>
      <c r="D641" s="35"/>
      <c r="E641" s="39"/>
    </row>
    <row r="642" spans="1:5" ht="13.5">
      <c r="A642" s="35"/>
      <c r="B642" s="35"/>
      <c r="C642" s="35"/>
      <c r="D642" s="35"/>
      <c r="E642" s="39"/>
    </row>
    <row r="643" spans="1:5" ht="13.5">
      <c r="A643" s="35"/>
      <c r="B643" s="35"/>
      <c r="C643" s="35"/>
      <c r="D643" s="35"/>
      <c r="E643" s="39"/>
    </row>
    <row r="644" spans="1:5" ht="13.5">
      <c r="A644" s="35"/>
      <c r="B644" s="35"/>
      <c r="C644" s="35"/>
      <c r="D644" s="35"/>
      <c r="E644" s="39"/>
    </row>
    <row r="645" spans="1:5" ht="13.5">
      <c r="A645" s="35"/>
      <c r="B645" s="35"/>
      <c r="C645" s="35"/>
      <c r="D645" s="35"/>
      <c r="E645" s="39"/>
    </row>
    <row r="646" spans="1:5" ht="13.5">
      <c r="A646" s="35"/>
      <c r="B646" s="35"/>
      <c r="C646" s="35"/>
      <c r="D646" s="35"/>
      <c r="E646" s="39"/>
    </row>
    <row r="647" spans="1:5" ht="13.5">
      <c r="A647" s="35"/>
      <c r="B647" s="35"/>
      <c r="C647" s="35"/>
      <c r="D647" s="35"/>
      <c r="E647" s="39"/>
    </row>
    <row r="648" spans="1:5" ht="13.5">
      <c r="A648" s="35"/>
      <c r="B648" s="35"/>
      <c r="C648" s="35"/>
      <c r="D648" s="35"/>
      <c r="E648" s="39"/>
    </row>
    <row r="649" spans="1:5" ht="13.5">
      <c r="A649" s="35"/>
      <c r="B649" s="35"/>
      <c r="C649" s="35"/>
      <c r="D649" s="35"/>
      <c r="E649" s="39"/>
    </row>
    <row r="650" spans="1:5" ht="13.5">
      <c r="A650" s="35"/>
      <c r="B650" s="35"/>
      <c r="C650" s="35"/>
      <c r="D650" s="35"/>
      <c r="E650" s="39"/>
    </row>
    <row r="651" spans="1:5" ht="13.5">
      <c r="A651" s="35"/>
      <c r="B651" s="35"/>
      <c r="C651" s="35"/>
      <c r="D651" s="35"/>
      <c r="E651" s="39"/>
    </row>
    <row r="652" spans="1:5" ht="13.5">
      <c r="A652" s="35"/>
      <c r="B652" s="35"/>
      <c r="C652" s="35"/>
      <c r="D652" s="35"/>
      <c r="E652" s="39"/>
    </row>
    <row r="653" spans="1:5" ht="13.5">
      <c r="A653" s="35"/>
      <c r="B653" s="35"/>
      <c r="C653" s="35"/>
      <c r="D653" s="35"/>
      <c r="E653" s="39"/>
    </row>
    <row r="654" spans="1:5" ht="13.5">
      <c r="A654" s="35"/>
      <c r="B654" s="35"/>
      <c r="C654" s="35"/>
      <c r="D654" s="35"/>
      <c r="E654" s="39"/>
    </row>
    <row r="655" spans="1:5" ht="13.5">
      <c r="A655" s="35"/>
      <c r="B655" s="35"/>
      <c r="C655" s="37"/>
      <c r="D655" s="35"/>
      <c r="E655" s="39"/>
    </row>
    <row r="656" spans="1:5" ht="13.5">
      <c r="A656" s="35"/>
      <c r="B656" s="35"/>
      <c r="C656" s="35"/>
      <c r="D656" s="35"/>
      <c r="E656" s="39"/>
    </row>
    <row r="657" spans="1:5" ht="13.5">
      <c r="A657" s="35"/>
      <c r="B657" s="35"/>
      <c r="C657" s="35"/>
      <c r="D657" s="35"/>
      <c r="E657" s="39"/>
    </row>
    <row r="658" spans="1:5" ht="13.5">
      <c r="A658" s="35"/>
      <c r="B658" s="35"/>
      <c r="C658" s="35"/>
      <c r="D658" s="35"/>
      <c r="E658" s="39"/>
    </row>
    <row r="659" spans="1:5" ht="13.5">
      <c r="A659" s="35"/>
      <c r="B659" s="35"/>
      <c r="C659" s="35"/>
      <c r="D659" s="35"/>
      <c r="E659" s="39"/>
    </row>
    <row r="660" spans="1:5" ht="13.5">
      <c r="A660" s="35"/>
      <c r="B660" s="35"/>
      <c r="C660" s="35"/>
      <c r="D660" s="35"/>
      <c r="E660" s="39"/>
    </row>
    <row r="661" spans="1:5" ht="13.5">
      <c r="A661" s="35"/>
      <c r="B661" s="35"/>
      <c r="C661" s="35"/>
      <c r="D661" s="35"/>
      <c r="E661" s="39"/>
    </row>
    <row r="662" spans="1:5" ht="13.5">
      <c r="A662" s="35"/>
      <c r="B662" s="35"/>
      <c r="C662" s="35"/>
      <c r="D662" s="35"/>
      <c r="E662" s="39"/>
    </row>
    <row r="663" spans="1:5" ht="13.5">
      <c r="A663" s="35"/>
      <c r="B663" s="35"/>
      <c r="C663" s="35"/>
      <c r="D663" s="35"/>
      <c r="E663" s="39"/>
    </row>
    <row r="664" spans="1:5" ht="13.5">
      <c r="A664" s="35"/>
      <c r="B664" s="35"/>
      <c r="C664" s="35"/>
      <c r="D664" s="35"/>
      <c r="E664" s="39"/>
    </row>
    <row r="665" spans="1:5" ht="13.5">
      <c r="A665" s="35"/>
      <c r="B665" s="35"/>
      <c r="C665" s="35"/>
      <c r="D665" s="35"/>
      <c r="E665" s="39"/>
    </row>
    <row r="666" spans="1:5" ht="13.5">
      <c r="A666" s="35"/>
      <c r="B666" s="35"/>
      <c r="C666" s="35"/>
      <c r="D666" s="35"/>
      <c r="E666" s="39"/>
    </row>
    <row r="667" spans="1:5" ht="13.5">
      <c r="A667" s="35"/>
      <c r="B667" s="35"/>
      <c r="C667" s="35"/>
      <c r="D667" s="35"/>
      <c r="E667" s="39"/>
    </row>
    <row r="668" spans="1:5" ht="13.5">
      <c r="A668" s="35"/>
      <c r="B668" s="35"/>
      <c r="C668" s="35"/>
      <c r="D668" s="35"/>
      <c r="E668" s="39"/>
    </row>
    <row r="669" spans="1:5" ht="13.5">
      <c r="A669" s="35"/>
      <c r="B669" s="35"/>
      <c r="C669" s="35"/>
      <c r="D669" s="35"/>
      <c r="E669" s="39"/>
    </row>
    <row r="670" spans="1:5" ht="13.5">
      <c r="A670" s="35"/>
      <c r="B670" s="35"/>
      <c r="C670" s="35"/>
      <c r="D670" s="35"/>
      <c r="E670" s="39"/>
    </row>
    <row r="671" spans="1:5" ht="13.5">
      <c r="A671" s="35"/>
      <c r="B671" s="35"/>
      <c r="C671" s="35"/>
      <c r="D671" s="35"/>
      <c r="E671" s="39"/>
    </row>
    <row r="672" spans="1:5" ht="13.5">
      <c r="A672" s="35"/>
      <c r="B672" s="35"/>
      <c r="C672" s="35"/>
      <c r="D672" s="35"/>
      <c r="E672" s="39"/>
    </row>
    <row r="673" spans="1:5" ht="13.5">
      <c r="A673" s="35"/>
      <c r="B673" s="35"/>
      <c r="C673" s="35"/>
      <c r="D673" s="35"/>
      <c r="E673" s="39"/>
    </row>
    <row r="674" spans="1:5" ht="13.5">
      <c r="A674" s="35"/>
      <c r="B674" s="35"/>
      <c r="C674" s="35"/>
      <c r="D674" s="35"/>
      <c r="E674" s="39"/>
    </row>
    <row r="675" spans="1:5" ht="13.5">
      <c r="A675" s="35"/>
      <c r="B675" s="35"/>
      <c r="C675" s="35"/>
      <c r="D675" s="35"/>
      <c r="E675" s="39"/>
    </row>
    <row r="676" spans="1:5" ht="13.5">
      <c r="A676" s="35"/>
      <c r="B676" s="35"/>
      <c r="C676" s="35"/>
      <c r="D676" s="35"/>
      <c r="E676" s="39"/>
    </row>
    <row r="677" spans="1:5" ht="13.5">
      <c r="A677" s="35"/>
      <c r="B677" s="35"/>
      <c r="C677" s="35"/>
      <c r="D677" s="35"/>
      <c r="E677" s="39"/>
    </row>
    <row r="678" spans="1:5" ht="13.5">
      <c r="A678" s="35"/>
      <c r="B678" s="35"/>
      <c r="C678" s="35"/>
      <c r="D678" s="35"/>
      <c r="E678" s="39"/>
    </row>
    <row r="679" spans="1:5" ht="13.5">
      <c r="A679" s="35"/>
      <c r="B679" s="35"/>
      <c r="C679" s="35"/>
      <c r="D679" s="35"/>
      <c r="E679" s="39"/>
    </row>
    <row r="680" spans="1:5" ht="13.5">
      <c r="A680" s="35"/>
      <c r="B680" s="35"/>
      <c r="C680" s="35"/>
      <c r="D680" s="35"/>
      <c r="E680" s="39"/>
    </row>
    <row r="681" spans="1:5" ht="13.5">
      <c r="A681" s="35"/>
      <c r="B681" s="35"/>
      <c r="C681" s="35"/>
      <c r="D681" s="35"/>
      <c r="E681" s="39"/>
    </row>
    <row r="682" spans="1:5" ht="13.5">
      <c r="A682" s="35"/>
      <c r="B682" s="35"/>
      <c r="C682" s="35"/>
      <c r="D682" s="35"/>
      <c r="E682" s="39"/>
    </row>
    <row r="683" spans="1:5" ht="13.5">
      <c r="A683" s="35"/>
      <c r="B683" s="35"/>
      <c r="C683" s="35"/>
      <c r="D683" s="35"/>
      <c r="E683" s="39"/>
    </row>
    <row r="684" spans="1:5" ht="13.5">
      <c r="A684" s="35"/>
      <c r="B684" s="35"/>
      <c r="C684" s="35"/>
      <c r="D684" s="35"/>
      <c r="E684" s="39"/>
    </row>
    <row r="685" spans="1:5" ht="13.5">
      <c r="A685" s="35"/>
      <c r="B685" s="35"/>
      <c r="C685" s="35"/>
      <c r="D685" s="35"/>
      <c r="E685" s="39"/>
    </row>
    <row r="686" spans="1:5" ht="13.5">
      <c r="A686" s="35"/>
      <c r="B686" s="35"/>
      <c r="C686" s="35"/>
      <c r="D686" s="35"/>
      <c r="E686" s="39"/>
    </row>
    <row r="687" spans="1:5" ht="13.5">
      <c r="A687" s="35"/>
      <c r="B687" s="35"/>
      <c r="C687" s="35"/>
      <c r="D687" s="35"/>
      <c r="E687" s="39"/>
    </row>
    <row r="688" spans="1:5" ht="13.5">
      <c r="A688" s="35"/>
      <c r="B688" s="35"/>
      <c r="C688" s="35"/>
      <c r="D688" s="35"/>
      <c r="E688" s="39"/>
    </row>
    <row r="689" spans="1:5" ht="13.5">
      <c r="A689" s="35"/>
      <c r="B689" s="35"/>
      <c r="C689" s="35"/>
      <c r="D689" s="35"/>
      <c r="E689" s="39"/>
    </row>
    <row r="690" spans="1:5" ht="13.5">
      <c r="A690" s="35"/>
      <c r="B690" s="35"/>
      <c r="C690" s="35"/>
      <c r="D690" s="35"/>
      <c r="E690" s="39"/>
    </row>
    <row r="691" spans="1:5" ht="13.5">
      <c r="A691" s="35"/>
      <c r="B691" s="35"/>
      <c r="C691" s="35"/>
      <c r="D691" s="35"/>
      <c r="E691" s="39"/>
    </row>
    <row r="692" spans="1:5" ht="13.5">
      <c r="A692" s="35"/>
      <c r="B692" s="35"/>
      <c r="C692" s="35"/>
      <c r="D692" s="35"/>
      <c r="E692" s="39"/>
    </row>
    <row r="693" spans="1:5" ht="13.5">
      <c r="A693" s="35"/>
      <c r="B693" s="35"/>
      <c r="C693" s="35"/>
      <c r="D693" s="35"/>
      <c r="E693" s="39"/>
    </row>
    <row r="694" spans="1:5" ht="13.5">
      <c r="A694" s="35"/>
      <c r="B694" s="35"/>
      <c r="C694" s="35"/>
      <c r="D694" s="35"/>
      <c r="E694" s="39"/>
    </row>
    <row r="695" spans="1:5" ht="13.5">
      <c r="A695" s="35"/>
      <c r="B695" s="35"/>
      <c r="C695" s="35"/>
      <c r="D695" s="35"/>
      <c r="E695" s="39"/>
    </row>
    <row r="696" spans="1:5" ht="13.5">
      <c r="A696" s="35"/>
      <c r="B696" s="35"/>
      <c r="C696" s="35"/>
      <c r="D696" s="35"/>
      <c r="E696" s="39"/>
    </row>
    <row r="697" spans="1:5" ht="13.5">
      <c r="A697" s="35"/>
      <c r="B697" s="35"/>
      <c r="C697" s="35"/>
      <c r="D697" s="35"/>
      <c r="E697" s="39"/>
    </row>
    <row r="698" spans="1:5" ht="13.5">
      <c r="A698" s="35"/>
      <c r="B698" s="35"/>
      <c r="C698" s="35"/>
      <c r="D698" s="35"/>
      <c r="E698" s="39"/>
    </row>
    <row r="699" spans="1:5" ht="13.5">
      <c r="A699" s="35"/>
      <c r="B699" s="35"/>
      <c r="C699" s="35"/>
      <c r="D699" s="35"/>
      <c r="E699" s="39"/>
    </row>
    <row r="700" spans="1:5" ht="13.5">
      <c r="A700" s="35"/>
      <c r="B700" s="35"/>
      <c r="C700" s="35"/>
      <c r="D700" s="35"/>
      <c r="E700" s="39"/>
    </row>
    <row r="701" spans="1:5" ht="13.5">
      <c r="A701" s="35"/>
      <c r="B701" s="35"/>
      <c r="C701" s="35"/>
      <c r="D701" s="35"/>
      <c r="E701" s="39"/>
    </row>
    <row r="702" spans="1:5" ht="13.5">
      <c r="A702" s="35"/>
      <c r="B702" s="35"/>
      <c r="C702" s="35"/>
      <c r="D702" s="35"/>
      <c r="E702" s="39"/>
    </row>
    <row r="703" spans="1:5" ht="13.5">
      <c r="A703" s="35"/>
      <c r="B703" s="35"/>
      <c r="C703" s="35"/>
      <c r="D703" s="35"/>
      <c r="E703" s="39"/>
    </row>
    <row r="704" spans="1:5" ht="13.5">
      <c r="A704" s="35"/>
      <c r="B704" s="35"/>
      <c r="C704" s="35"/>
      <c r="D704" s="35"/>
      <c r="E704" s="39"/>
    </row>
    <row r="705" spans="1:5" ht="13.5">
      <c r="A705" s="35"/>
      <c r="B705" s="35"/>
      <c r="C705" s="35"/>
      <c r="D705" s="35"/>
      <c r="E705" s="39"/>
    </row>
    <row r="706" spans="1:5" ht="13.5">
      <c r="A706" s="35"/>
      <c r="B706" s="35"/>
      <c r="C706" s="35"/>
      <c r="D706" s="35"/>
      <c r="E706" s="39"/>
    </row>
    <row r="707" spans="1:5" ht="13.5">
      <c r="A707" s="35"/>
      <c r="B707" s="35"/>
      <c r="C707" s="35"/>
      <c r="D707" s="35"/>
      <c r="E707" s="39"/>
    </row>
    <row r="708" spans="1:5" ht="13.5">
      <c r="A708" s="35"/>
      <c r="B708" s="35"/>
      <c r="C708" s="35"/>
      <c r="D708" s="35"/>
      <c r="E708" s="39"/>
    </row>
    <row r="709" spans="1:5" ht="13.5">
      <c r="A709" s="35"/>
      <c r="B709" s="35"/>
      <c r="C709" s="35"/>
      <c r="D709" s="35"/>
      <c r="E709" s="39"/>
    </row>
    <row r="710" spans="1:5" ht="13.5">
      <c r="A710" s="35"/>
      <c r="B710" s="35"/>
      <c r="C710" s="35"/>
      <c r="D710" s="35"/>
      <c r="E710" s="39"/>
    </row>
    <row r="711" spans="1:5" ht="13.5">
      <c r="A711" s="35"/>
      <c r="B711" s="35"/>
      <c r="C711" s="35"/>
      <c r="D711" s="35"/>
      <c r="E711" s="39"/>
    </row>
    <row r="712" spans="1:5" ht="13.5">
      <c r="A712" s="35"/>
      <c r="B712" s="35"/>
      <c r="C712" s="35"/>
      <c r="D712" s="35"/>
      <c r="E712" s="39"/>
    </row>
    <row r="713" spans="1:5" ht="13.5">
      <c r="A713" s="35"/>
      <c r="B713" s="35"/>
      <c r="C713" s="35"/>
      <c r="D713" s="35"/>
      <c r="E713" s="39"/>
    </row>
    <row r="714" spans="1:5" ht="13.5">
      <c r="A714" s="35"/>
      <c r="B714" s="35"/>
      <c r="C714" s="35"/>
      <c r="D714" s="35"/>
      <c r="E714" s="39"/>
    </row>
    <row r="715" spans="1:5" ht="13.5">
      <c r="A715" s="35"/>
      <c r="B715" s="35"/>
      <c r="C715" s="35"/>
      <c r="D715" s="35"/>
      <c r="E715" s="39"/>
    </row>
    <row r="716" spans="1:5" ht="13.5">
      <c r="A716" s="35"/>
      <c r="B716" s="35"/>
      <c r="C716" s="35"/>
      <c r="D716" s="35"/>
      <c r="E716" s="39"/>
    </row>
    <row r="717" spans="1:5" ht="13.5">
      <c r="A717" s="35"/>
      <c r="B717" s="35"/>
      <c r="C717" s="35"/>
      <c r="D717" s="35"/>
      <c r="E717" s="39"/>
    </row>
    <row r="718" spans="1:5" ht="13.5">
      <c r="A718" s="35"/>
      <c r="B718" s="35"/>
      <c r="C718" s="35"/>
      <c r="D718" s="35"/>
      <c r="E718" s="39"/>
    </row>
    <row r="719" spans="1:5" ht="13.5">
      <c r="A719" s="35"/>
      <c r="B719" s="35"/>
      <c r="C719" s="35"/>
      <c r="D719" s="35"/>
      <c r="E719" s="39"/>
    </row>
    <row r="720" spans="1:5" ht="13.5">
      <c r="A720" s="35"/>
      <c r="B720" s="35"/>
      <c r="C720" s="35"/>
      <c r="D720" s="35"/>
      <c r="E720" s="39"/>
    </row>
    <row r="721" spans="1:5" ht="13.5">
      <c r="A721" s="35"/>
      <c r="B721" s="35"/>
      <c r="C721" s="35"/>
      <c r="D721" s="35"/>
      <c r="E721" s="39"/>
    </row>
    <row r="722" spans="1:5" ht="13.5">
      <c r="A722" s="35"/>
      <c r="B722" s="35"/>
      <c r="C722" s="35"/>
      <c r="D722" s="35"/>
      <c r="E722" s="39"/>
    </row>
    <row r="723" spans="1:5" ht="13.5">
      <c r="A723" s="35"/>
      <c r="B723" s="35"/>
      <c r="C723" s="35"/>
      <c r="D723" s="35"/>
      <c r="E723" s="39"/>
    </row>
    <row r="724" spans="1:5" ht="13.5">
      <c r="A724" s="35"/>
      <c r="B724" s="35"/>
      <c r="C724" s="35"/>
      <c r="D724" s="35"/>
      <c r="E724" s="39"/>
    </row>
    <row r="725" spans="1:5" ht="13.5">
      <c r="A725" s="35"/>
      <c r="B725" s="35"/>
      <c r="C725" s="35"/>
      <c r="D725" s="35"/>
      <c r="E725" s="39"/>
    </row>
    <row r="726" spans="1:5" ht="13.5">
      <c r="A726" s="35"/>
      <c r="B726" s="35"/>
      <c r="C726" s="35"/>
      <c r="D726" s="35"/>
      <c r="E726" s="39"/>
    </row>
    <row r="727" spans="1:5" ht="13.5">
      <c r="A727" s="35"/>
      <c r="B727" s="35"/>
      <c r="C727" s="35"/>
      <c r="D727" s="35"/>
      <c r="E727" s="39"/>
    </row>
    <row r="728" spans="1:5" ht="13.5">
      <c r="A728" s="35"/>
      <c r="B728" s="35"/>
      <c r="C728" s="35"/>
      <c r="D728" s="35"/>
      <c r="E728" s="39"/>
    </row>
    <row r="729" spans="1:5" ht="13.5">
      <c r="A729" s="35"/>
      <c r="B729" s="35"/>
      <c r="C729" s="35"/>
      <c r="D729" s="35"/>
      <c r="E729" s="39"/>
    </row>
    <row r="730" spans="1:5" ht="13.5">
      <c r="A730" s="35"/>
      <c r="B730" s="35"/>
      <c r="C730" s="35"/>
      <c r="D730" s="35"/>
      <c r="E730" s="39"/>
    </row>
    <row r="731" spans="1:5" ht="13.5">
      <c r="A731" s="35"/>
      <c r="B731" s="35"/>
      <c r="C731" s="35"/>
      <c r="D731" s="35"/>
      <c r="E731" s="39"/>
    </row>
    <row r="732" spans="1:5" ht="13.5">
      <c r="A732" s="35"/>
      <c r="B732" s="35"/>
      <c r="C732" s="35"/>
      <c r="D732" s="35"/>
      <c r="E732" s="39"/>
    </row>
    <row r="733" spans="1:5" ht="13.5">
      <c r="A733" s="35"/>
      <c r="B733" s="35"/>
      <c r="C733" s="35"/>
      <c r="D733" s="35"/>
      <c r="E733" s="39"/>
    </row>
    <row r="734" spans="1:5" ht="13.5">
      <c r="A734" s="35"/>
      <c r="B734" s="35"/>
      <c r="C734" s="35"/>
      <c r="D734" s="35"/>
      <c r="E734" s="39"/>
    </row>
    <row r="735" spans="1:5" ht="13.5">
      <c r="A735" s="35"/>
      <c r="B735" s="35"/>
      <c r="C735" s="35"/>
      <c r="D735" s="35"/>
      <c r="E735" s="39"/>
    </row>
    <row r="736" spans="1:5" ht="13.5">
      <c r="A736" s="35"/>
      <c r="B736" s="35"/>
      <c r="C736" s="35"/>
      <c r="D736" s="35"/>
      <c r="E736" s="39"/>
    </row>
    <row r="737" spans="1:5" ht="13.5">
      <c r="A737" s="35"/>
      <c r="B737" s="35"/>
      <c r="C737" s="35"/>
      <c r="D737" s="35"/>
      <c r="E737" s="39"/>
    </row>
    <row r="738" spans="1:5" ht="13.5">
      <c r="A738" s="35"/>
      <c r="B738" s="35"/>
      <c r="C738" s="35"/>
      <c r="D738" s="35"/>
      <c r="E738" s="39"/>
    </row>
    <row r="739" spans="1:5" ht="13.5">
      <c r="A739" s="35"/>
      <c r="B739" s="35"/>
      <c r="C739" s="35"/>
      <c r="D739" s="35"/>
      <c r="E739" s="39"/>
    </row>
    <row r="740" spans="1:5" ht="13.5">
      <c r="A740" s="35"/>
      <c r="B740" s="35"/>
      <c r="C740" s="35"/>
      <c r="D740" s="35"/>
      <c r="E740" s="39"/>
    </row>
    <row r="741" spans="1:5" ht="13.5">
      <c r="A741" s="35"/>
      <c r="B741" s="35"/>
      <c r="C741" s="35"/>
      <c r="D741" s="35"/>
      <c r="E741" s="39"/>
    </row>
    <row r="742" spans="1:5" ht="13.5">
      <c r="A742" s="35"/>
      <c r="B742" s="35"/>
      <c r="C742" s="35"/>
      <c r="D742" s="35"/>
      <c r="E742" s="39"/>
    </row>
    <row r="743" spans="1:5" ht="13.5">
      <c r="A743" s="35"/>
      <c r="B743" s="35"/>
      <c r="C743" s="35"/>
      <c r="D743" s="35"/>
      <c r="E743" s="39"/>
    </row>
    <row r="744" spans="1:5" ht="13.5">
      <c r="A744" s="35"/>
      <c r="B744" s="35"/>
      <c r="C744" s="35"/>
      <c r="D744" s="35"/>
      <c r="E744" s="39"/>
    </row>
    <row r="745" spans="1:5" ht="13.5">
      <c r="A745" s="35"/>
      <c r="B745" s="35"/>
      <c r="C745" s="35"/>
      <c r="D745" s="35"/>
      <c r="E745" s="39"/>
    </row>
    <row r="746" spans="1:5" ht="13.5">
      <c r="A746" s="35"/>
      <c r="B746" s="35"/>
      <c r="C746" s="35"/>
      <c r="D746" s="35"/>
      <c r="E746" s="39"/>
    </row>
    <row r="747" spans="1:5" ht="13.5">
      <c r="A747" s="35"/>
      <c r="B747" s="35"/>
      <c r="C747" s="35"/>
      <c r="D747" s="35"/>
      <c r="E747" s="39"/>
    </row>
    <row r="748" spans="1:5" ht="13.5">
      <c r="A748" s="35"/>
      <c r="B748" s="35"/>
      <c r="C748" s="35"/>
      <c r="D748" s="35"/>
      <c r="E748" s="39"/>
    </row>
    <row r="749" spans="1:5" ht="13.5">
      <c r="A749" s="35"/>
      <c r="B749" s="35"/>
      <c r="C749" s="35"/>
      <c r="D749" s="35"/>
      <c r="E749" s="39"/>
    </row>
    <row r="750" spans="1:5" ht="13.5">
      <c r="A750" s="35"/>
      <c r="B750" s="35"/>
      <c r="C750" s="35"/>
      <c r="D750" s="35"/>
      <c r="E750" s="39"/>
    </row>
    <row r="751" spans="1:5" ht="13.5">
      <c r="A751" s="35"/>
      <c r="B751" s="35"/>
      <c r="C751" s="35"/>
      <c r="D751" s="35"/>
      <c r="E751" s="39"/>
    </row>
    <row r="752" spans="1:5" ht="13.5">
      <c r="A752" s="35"/>
      <c r="B752" s="35"/>
      <c r="C752" s="35"/>
      <c r="D752" s="35"/>
      <c r="E752" s="39"/>
    </row>
    <row r="753" spans="1:5" ht="13.5">
      <c r="A753" s="35"/>
      <c r="B753" s="35"/>
      <c r="C753" s="35"/>
      <c r="D753" s="35"/>
      <c r="E753" s="39"/>
    </row>
    <row r="754" spans="1:5" ht="13.5">
      <c r="A754" s="35"/>
      <c r="B754" s="35"/>
      <c r="C754" s="35"/>
      <c r="D754" s="35"/>
      <c r="E754" s="39"/>
    </row>
    <row r="755" spans="1:5" ht="13.5">
      <c r="A755" s="35"/>
      <c r="B755" s="35"/>
      <c r="C755" s="35"/>
      <c r="D755" s="35"/>
      <c r="E755" s="39"/>
    </row>
    <row r="756" spans="1:5" ht="13.5">
      <c r="A756" s="35"/>
      <c r="B756" s="35"/>
      <c r="C756" s="35"/>
      <c r="D756" s="35"/>
      <c r="E756" s="39"/>
    </row>
    <row r="757" spans="1:5" ht="13.5">
      <c r="A757" s="35"/>
      <c r="B757" s="35"/>
      <c r="C757" s="35"/>
      <c r="D757" s="35"/>
      <c r="E757" s="39"/>
    </row>
    <row r="758" spans="1:5" ht="13.5">
      <c r="A758" s="35"/>
      <c r="B758" s="35"/>
      <c r="C758" s="35"/>
      <c r="D758" s="35"/>
      <c r="E758" s="39"/>
    </row>
    <row r="759" spans="1:5" ht="13.5">
      <c r="A759" s="35"/>
      <c r="B759" s="35"/>
      <c r="C759" s="35"/>
      <c r="D759" s="35"/>
      <c r="E759" s="39"/>
    </row>
    <row r="760" spans="1:5" ht="13.5">
      <c r="A760" s="35"/>
      <c r="B760" s="35"/>
      <c r="C760" s="35"/>
      <c r="D760" s="35"/>
      <c r="E760" s="39"/>
    </row>
    <row r="761" spans="1:5" ht="13.5">
      <c r="A761" s="35"/>
      <c r="B761" s="35"/>
      <c r="C761" s="35"/>
      <c r="D761" s="35"/>
      <c r="E761" s="39"/>
    </row>
    <row r="762" spans="1:5" ht="13.5">
      <c r="A762" s="35"/>
      <c r="B762" s="35"/>
      <c r="C762" s="35"/>
      <c r="D762" s="35"/>
      <c r="E762" s="39"/>
    </row>
    <row r="763" spans="1:5" ht="13.5">
      <c r="A763" s="35"/>
      <c r="B763" s="35"/>
      <c r="C763" s="35"/>
      <c r="D763" s="35"/>
      <c r="E763" s="39"/>
    </row>
    <row r="764" spans="1:5" ht="13.5">
      <c r="A764" s="35"/>
      <c r="B764" s="35"/>
      <c r="C764" s="35"/>
      <c r="D764" s="35"/>
      <c r="E764" s="39"/>
    </row>
    <row r="765" spans="1:5" ht="13.5">
      <c r="A765" s="35"/>
      <c r="B765" s="35"/>
      <c r="C765" s="35"/>
      <c r="D765" s="35"/>
      <c r="E765" s="39"/>
    </row>
    <row r="766" spans="1:5" ht="13.5">
      <c r="A766" s="35"/>
      <c r="B766" s="35"/>
      <c r="C766" s="35"/>
      <c r="D766" s="35"/>
      <c r="E766" s="39"/>
    </row>
    <row r="767" spans="1:5" ht="13.5">
      <c r="A767" s="35"/>
      <c r="B767" s="35"/>
      <c r="C767" s="35"/>
      <c r="D767" s="35"/>
      <c r="E767" s="39"/>
    </row>
    <row r="768" spans="1:5" ht="13.5">
      <c r="A768" s="35"/>
      <c r="B768" s="35"/>
      <c r="C768" s="35"/>
      <c r="D768" s="35"/>
      <c r="E768" s="39"/>
    </row>
    <row r="769" spans="1:5" ht="13.5">
      <c r="A769" s="35"/>
      <c r="B769" s="35"/>
      <c r="C769" s="35"/>
      <c r="D769" s="35"/>
      <c r="E769" s="39"/>
    </row>
    <row r="770" spans="1:5" ht="13.5">
      <c r="A770" s="35"/>
      <c r="B770" s="35"/>
      <c r="C770" s="35"/>
      <c r="D770" s="35"/>
      <c r="E770" s="39"/>
    </row>
    <row r="771" spans="1:5" ht="13.5">
      <c r="A771" s="35"/>
      <c r="B771" s="35"/>
      <c r="C771" s="35"/>
      <c r="D771" s="35"/>
      <c r="E771" s="39"/>
    </row>
    <row r="772" spans="1:5" ht="13.5">
      <c r="A772" s="35"/>
      <c r="B772" s="35"/>
      <c r="C772" s="35"/>
      <c r="D772" s="35"/>
      <c r="E772" s="39"/>
    </row>
    <row r="773" spans="1:5" ht="13.5">
      <c r="A773" s="35"/>
      <c r="B773" s="35"/>
      <c r="C773" s="35"/>
      <c r="D773" s="35"/>
      <c r="E773" s="39"/>
    </row>
    <row r="774" spans="1:5" ht="13.5">
      <c r="A774" s="35"/>
      <c r="B774" s="35"/>
      <c r="C774" s="35"/>
      <c r="D774" s="35"/>
      <c r="E774" s="39"/>
    </row>
    <row r="775" spans="1:5" ht="13.5">
      <c r="A775" s="35"/>
      <c r="B775" s="35"/>
      <c r="C775" s="35"/>
      <c r="D775" s="35"/>
      <c r="E775" s="39"/>
    </row>
    <row r="776" spans="1:5" ht="13.5">
      <c r="A776" s="35"/>
      <c r="B776" s="35"/>
      <c r="C776" s="35"/>
      <c r="D776" s="35"/>
      <c r="E776" s="39"/>
    </row>
    <row r="777" spans="1:5" ht="13.5">
      <c r="A777" s="35"/>
      <c r="B777" s="35"/>
      <c r="C777" s="35"/>
      <c r="D777" s="35"/>
      <c r="E777" s="39"/>
    </row>
    <row r="778" spans="1:5" ht="13.5">
      <c r="A778" s="35"/>
      <c r="B778" s="35"/>
      <c r="C778" s="35"/>
      <c r="D778" s="35"/>
      <c r="E778" s="39"/>
    </row>
    <row r="779" spans="1:5" ht="13.5">
      <c r="A779" s="35"/>
      <c r="B779" s="35"/>
      <c r="C779" s="35"/>
      <c r="D779" s="35"/>
      <c r="E779" s="39"/>
    </row>
    <row r="780" spans="1:5" ht="13.5">
      <c r="A780" s="35"/>
      <c r="B780" s="35"/>
      <c r="C780" s="35"/>
      <c r="D780" s="35"/>
      <c r="E780" s="39"/>
    </row>
    <row r="781" spans="1:5" ht="13.5">
      <c r="A781" s="35"/>
      <c r="B781" s="35"/>
      <c r="C781" s="35"/>
      <c r="D781" s="35"/>
      <c r="E781" s="39"/>
    </row>
    <row r="782" spans="1:5" ht="13.5">
      <c r="A782" s="35"/>
      <c r="B782" s="35"/>
      <c r="C782" s="35"/>
      <c r="D782" s="35"/>
      <c r="E782" s="39"/>
    </row>
    <row r="783" spans="1:5" ht="13.5">
      <c r="A783" s="35"/>
      <c r="B783" s="35"/>
      <c r="C783" s="35"/>
      <c r="D783" s="35"/>
      <c r="E783" s="39"/>
    </row>
    <row r="784" spans="1:5" ht="13.5">
      <c r="A784" s="35"/>
      <c r="B784" s="35"/>
      <c r="C784" s="35"/>
      <c r="D784" s="35"/>
      <c r="E784" s="39"/>
    </row>
    <row r="785" spans="1:5" ht="13.5">
      <c r="A785" s="35"/>
      <c r="B785" s="35"/>
      <c r="C785" s="35"/>
      <c r="D785" s="35"/>
      <c r="E785" s="39"/>
    </row>
    <row r="786" spans="1:5" ht="13.5">
      <c r="A786" s="35"/>
      <c r="B786" s="35"/>
      <c r="C786" s="35"/>
      <c r="D786" s="35"/>
      <c r="E786" s="39"/>
    </row>
    <row r="787" spans="1:5" ht="13.5">
      <c r="A787" s="35"/>
      <c r="B787" s="35"/>
      <c r="C787" s="35"/>
      <c r="D787" s="35"/>
      <c r="E787" s="39"/>
    </row>
    <row r="788" spans="1:5" ht="13.5">
      <c r="A788" s="35"/>
      <c r="B788" s="35"/>
      <c r="C788" s="35"/>
      <c r="D788" s="35"/>
      <c r="E788" s="39"/>
    </row>
    <row r="789" spans="1:5" ht="13.5">
      <c r="A789" s="35"/>
      <c r="B789" s="35"/>
      <c r="C789" s="35"/>
      <c r="D789" s="35"/>
      <c r="E789" s="39"/>
    </row>
    <row r="790" spans="1:5" ht="13.5">
      <c r="A790" s="35"/>
      <c r="B790" s="35"/>
      <c r="C790" s="35"/>
      <c r="D790" s="35"/>
      <c r="E790" s="39"/>
    </row>
    <row r="791" spans="1:5" ht="13.5">
      <c r="A791" s="35"/>
      <c r="B791" s="35"/>
      <c r="C791" s="35"/>
      <c r="D791" s="35"/>
      <c r="E791" s="39"/>
    </row>
    <row r="792" spans="1:5" ht="13.5">
      <c r="A792" s="35"/>
      <c r="B792" s="35"/>
      <c r="C792" s="35"/>
      <c r="D792" s="35"/>
      <c r="E792" s="39"/>
    </row>
    <row r="793" spans="1:5" ht="13.5">
      <c r="A793" s="35"/>
      <c r="B793" s="35"/>
      <c r="C793" s="35"/>
      <c r="D793" s="35"/>
      <c r="E793" s="39"/>
    </row>
    <row r="794" spans="1:5" ht="13.5">
      <c r="A794" s="35"/>
      <c r="B794" s="35"/>
      <c r="C794" s="36"/>
      <c r="D794" s="35"/>
      <c r="E794" s="39"/>
    </row>
    <row r="795" spans="1:5" ht="13.5">
      <c r="A795" s="35"/>
      <c r="B795" s="35"/>
      <c r="C795" s="35"/>
      <c r="D795" s="35"/>
      <c r="E795" s="39"/>
    </row>
    <row r="796" spans="1:5" ht="13.5">
      <c r="A796" s="35"/>
      <c r="B796" s="35"/>
      <c r="C796" s="35"/>
      <c r="D796" s="35"/>
      <c r="E796" s="39"/>
    </row>
    <row r="797" spans="1:5" ht="13.5">
      <c r="A797" s="35"/>
      <c r="B797" s="35"/>
      <c r="C797" s="37"/>
      <c r="D797" s="35"/>
      <c r="E797" s="39"/>
    </row>
    <row r="798" spans="1:5" ht="13.5">
      <c r="A798" s="35"/>
      <c r="B798" s="35"/>
      <c r="C798" s="35"/>
      <c r="D798" s="35"/>
      <c r="E798" s="39"/>
    </row>
    <row r="799" spans="1:5" ht="13.5">
      <c r="A799" s="35"/>
      <c r="B799" s="35"/>
      <c r="C799" s="35"/>
      <c r="D799" s="35"/>
      <c r="E799" s="39"/>
    </row>
    <row r="800" spans="1:5" ht="13.5">
      <c r="A800" s="35"/>
      <c r="B800" s="35"/>
      <c r="C800" s="35"/>
      <c r="D800" s="35"/>
      <c r="E800" s="39"/>
    </row>
    <row r="801" spans="1:5" ht="13.5">
      <c r="A801" s="35"/>
      <c r="B801" s="35"/>
      <c r="C801" s="35"/>
      <c r="D801" s="35"/>
      <c r="E801" s="39"/>
    </row>
    <row r="802" spans="1:5" ht="13.5">
      <c r="A802" s="35"/>
      <c r="B802" s="35"/>
      <c r="C802" s="35"/>
      <c r="D802" s="35"/>
      <c r="E802" s="39"/>
    </row>
    <row r="803" spans="1:5" ht="13.5">
      <c r="A803" s="35"/>
      <c r="B803" s="35"/>
      <c r="C803" s="35"/>
      <c r="D803" s="35"/>
      <c r="E803" s="39"/>
    </row>
    <row r="804" spans="1:5" ht="13.5">
      <c r="A804" s="35"/>
      <c r="B804" s="38"/>
      <c r="C804" s="38"/>
      <c r="D804" s="36"/>
      <c r="E804" s="39"/>
    </row>
    <row r="805" spans="1:5" ht="13.5">
      <c r="A805" s="38"/>
      <c r="B805" s="38"/>
      <c r="C805" s="38"/>
      <c r="D805" s="36"/>
      <c r="E805" s="39"/>
    </row>
    <row r="806" spans="1:5" ht="13.5">
      <c r="A806" s="35"/>
      <c r="B806" s="36"/>
      <c r="C806" s="36"/>
      <c r="D806" s="35"/>
      <c r="E806" s="39"/>
    </row>
    <row r="807" spans="1:5" ht="13.5">
      <c r="A807" s="35"/>
      <c r="B807" s="35"/>
      <c r="C807" s="35"/>
      <c r="D807" s="35"/>
      <c r="E807" s="39"/>
    </row>
    <row r="808" spans="1:5" ht="13.5">
      <c r="A808" s="35"/>
      <c r="B808" s="36"/>
      <c r="C808" s="36"/>
      <c r="D808" s="36"/>
      <c r="E808" s="39"/>
    </row>
    <row r="809" spans="1:5" ht="13.5">
      <c r="A809" s="35"/>
      <c r="B809" s="37"/>
      <c r="C809" s="37"/>
      <c r="D809" s="37"/>
      <c r="E809" s="39"/>
    </row>
    <row r="810" spans="1:5" ht="13.5">
      <c r="A810" s="35"/>
      <c r="B810" s="37"/>
      <c r="C810" s="37"/>
      <c r="D810" s="37"/>
      <c r="E810" s="39"/>
    </row>
    <row r="811" spans="1:5" ht="13.5">
      <c r="A811" s="35"/>
      <c r="B811" s="37"/>
      <c r="C811" s="37"/>
      <c r="D811" s="37"/>
      <c r="E811" s="39"/>
    </row>
    <row r="812" spans="1:5" ht="13.5">
      <c r="A812" s="35"/>
      <c r="B812" s="37"/>
      <c r="C812" s="37"/>
      <c r="D812" s="37"/>
      <c r="E812" s="39"/>
    </row>
    <row r="813" spans="1:5" ht="13.5">
      <c r="A813" s="35"/>
      <c r="B813" s="37"/>
      <c r="C813" s="37"/>
      <c r="D813" s="37"/>
      <c r="E813" s="39"/>
    </row>
    <row r="814" ht="13.5">
      <c r="E814" s="39"/>
    </row>
    <row r="815" ht="13.5">
      <c r="E815" s="39"/>
    </row>
    <row r="816" ht="13.5">
      <c r="E816" s="39"/>
    </row>
    <row r="817" ht="13.5">
      <c r="E817" s="39"/>
    </row>
    <row r="818" ht="13.5">
      <c r="E818" s="39"/>
    </row>
    <row r="819" ht="13.5">
      <c r="E819" s="39"/>
    </row>
    <row r="820" ht="13.5">
      <c r="E820" s="39"/>
    </row>
    <row r="821" ht="13.5">
      <c r="E821" s="39"/>
    </row>
    <row r="822" ht="13.5">
      <c r="E822" s="39"/>
    </row>
    <row r="823" ht="13.5">
      <c r="E823" s="39"/>
    </row>
    <row r="824" ht="13.5">
      <c r="E824" s="39"/>
    </row>
    <row r="825" ht="13.5">
      <c r="E825" s="39"/>
    </row>
    <row r="826" ht="13.5">
      <c r="E826" s="39"/>
    </row>
    <row r="827" ht="13.5">
      <c r="E827" s="39"/>
    </row>
    <row r="828" ht="13.5">
      <c r="E828" s="39"/>
    </row>
    <row r="829" ht="13.5">
      <c r="E829" s="39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ujibe</dc:creator>
  <cp:keywords/>
  <dc:description/>
  <cp:lastModifiedBy>.</cp:lastModifiedBy>
  <cp:lastPrinted>2013-03-21T00:32:10Z</cp:lastPrinted>
  <dcterms:created xsi:type="dcterms:W3CDTF">2004-08-17T03:57:31Z</dcterms:created>
  <dcterms:modified xsi:type="dcterms:W3CDTF">2014-07-05T22:07:57Z</dcterms:modified>
  <cp:category/>
  <cp:version/>
  <cp:contentType/>
  <cp:contentStatus/>
</cp:coreProperties>
</file>