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1"/>
  </bookViews>
  <sheets>
    <sheet name="男子一覧表" sheetId="1" r:id="rId1"/>
    <sheet name="女子一覧表" sheetId="2" r:id="rId2"/>
    <sheet name="貼り付けデータ" sheetId="3" r:id="rId3"/>
    <sheet name="貼り付けデータ２" sheetId="4" r:id="rId4"/>
    <sheet name="学校番号" sheetId="5" r:id="rId5"/>
  </sheets>
  <definedNames>
    <definedName name="_xlnm.Print_Area" localSheetId="1">'女子一覧表'!$A$1:$T$45</definedName>
    <definedName name="_xlnm.Print_Area" localSheetId="0">'男子一覧表'!$A$1:$T$46</definedName>
  </definedNames>
  <calcPr fullCalcOnLoad="1"/>
</workbook>
</file>

<file path=xl/sharedStrings.xml><?xml version="1.0" encoding="utf-8"?>
<sst xmlns="http://schemas.openxmlformats.org/spreadsheetml/2006/main" count="479" uniqueCount="159">
  <si>
    <t>（様式１）</t>
  </si>
  <si>
    <t>No．</t>
  </si>
  <si>
    <t>申　込　種　目</t>
  </si>
  <si>
    <t>個人種目</t>
  </si>
  <si>
    <t>リレー</t>
  </si>
  <si>
    <t>支部</t>
  </si>
  <si>
    <t>氏　　　名</t>
  </si>
  <si>
    <t>種目</t>
  </si>
  <si>
    <t>氏名</t>
  </si>
  <si>
    <t>所属</t>
  </si>
  <si>
    <t>最高記録</t>
  </si>
  <si>
    <t>記録</t>
  </si>
  <si>
    <t>数</t>
  </si>
  <si>
    <t>金　　額</t>
  </si>
  <si>
    <t>合　計</t>
  </si>
  <si>
    <t>選手</t>
  </si>
  <si>
    <t>番号</t>
  </si>
  <si>
    <t>地域</t>
  </si>
  <si>
    <t>番号</t>
  </si>
  <si>
    <t>チェック</t>
  </si>
  <si>
    <t>性</t>
  </si>
  <si>
    <t>年</t>
  </si>
  <si>
    <t>間違えはありません。一覧表を印刷してください。</t>
  </si>
  <si>
    <t>ファイル名を変えずに</t>
  </si>
  <si>
    <t>保存してください。</t>
  </si>
  <si>
    <t>重要</t>
  </si>
  <si>
    <t>手順</t>
  </si>
  <si>
    <t>③</t>
  </si>
  <si>
    <t/>
  </si>
  <si>
    <t>Ｎｏ．</t>
  </si>
  <si>
    <t>顧問</t>
  </si>
  <si>
    <t>帯同審判</t>
  </si>
  <si>
    <t>陸連番号</t>
  </si>
  <si>
    <t>学校番号</t>
  </si>
  <si>
    <t>支部</t>
  </si>
  <si>
    <t>所属</t>
  </si>
  <si>
    <t>地域</t>
  </si>
  <si>
    <t>種目コード</t>
  </si>
  <si>
    <t>学校コード</t>
  </si>
  <si>
    <t>支部番号</t>
  </si>
  <si>
    <t>学校コード</t>
  </si>
  <si>
    <t>支部コード</t>
  </si>
  <si>
    <t>支部コード</t>
  </si>
  <si>
    <t>氏　　　名</t>
  </si>
  <si>
    <t>フリガナ</t>
  </si>
  <si>
    <t>個人種目１</t>
  </si>
  <si>
    <t>個人種目２</t>
  </si>
  <si>
    <t>年</t>
  </si>
  <si>
    <t>Ｎｏ．</t>
  </si>
  <si>
    <t xml:space="preserve">　所　　属    名 </t>
  </si>
  <si>
    <t>　代 表 者 氏 名</t>
  </si>
  <si>
    <t>　申し込み責任者　　</t>
  </si>
  <si>
    <t>１種目個人</t>
  </si>
  <si>
    <t>２種目個人</t>
  </si>
  <si>
    <t>選手番号は記入しないでください。</t>
  </si>
  <si>
    <t>←押さないでください。</t>
  </si>
  <si>
    <t>「データ転送ボタン」は押さないでください。</t>
  </si>
  <si>
    <t>必要に応じて男子・女子の一覧表を印刷してください。</t>
  </si>
  <si>
    <t>　連 絡 先 住 所　　</t>
  </si>
  <si>
    <t xml:space="preserve">　連 絡 先 電 話　　 </t>
  </si>
  <si>
    <t>①</t>
  </si>
  <si>
    <r>
      <t>選手のデータ</t>
    </r>
    <r>
      <rPr>
        <sz val="10"/>
        <rFont val="ＭＳ Ｐゴシック"/>
        <family val="3"/>
      </rPr>
      <t>を入力してください。</t>
    </r>
  </si>
  <si>
    <t>②</t>
  </si>
  <si>
    <r>
      <t>リレーのデータ</t>
    </r>
    <r>
      <rPr>
        <sz val="10"/>
        <rFont val="ＭＳ Ｐゴシック"/>
        <family val="3"/>
      </rPr>
      <t>を入力してください。</t>
    </r>
  </si>
  <si>
    <r>
      <t>参加者数</t>
    </r>
    <r>
      <rPr>
        <sz val="10"/>
        <rFont val="ＭＳ Ｐゴシック"/>
        <family val="3"/>
      </rPr>
      <t>、</t>
    </r>
    <r>
      <rPr>
        <sz val="10"/>
        <color indexed="10"/>
        <rFont val="ＭＳ Ｐゴシック"/>
        <family val="3"/>
      </rPr>
      <t>プロの部数</t>
    </r>
    <r>
      <rPr>
        <sz val="10"/>
        <rFont val="ＭＳ Ｐゴシック"/>
        <family val="3"/>
      </rPr>
      <t>等を入力してください。</t>
    </r>
  </si>
  <si>
    <t>④</t>
  </si>
  <si>
    <t>所属、連絡先などを入力してください。</t>
  </si>
  <si>
    <t>⑤</t>
  </si>
  <si>
    <t>⑥</t>
  </si>
  <si>
    <t>⑦</t>
  </si>
  <si>
    <r>
      <t>「保存して終了」</t>
    </r>
    <r>
      <rPr>
        <sz val="10"/>
        <color indexed="10"/>
        <rFont val="ＭＳ Ｐゴシック"/>
        <family val="3"/>
      </rPr>
      <t>ボタンを押し保存</t>
    </r>
    <r>
      <rPr>
        <sz val="10"/>
        <rFont val="ＭＳ Ｐゴシック"/>
        <family val="3"/>
      </rPr>
      <t>してください。</t>
    </r>
  </si>
  <si>
    <t>⑧</t>
  </si>
  <si>
    <r>
      <t>ファイルを</t>
    </r>
    <r>
      <rPr>
        <sz val="10"/>
        <color indexed="10"/>
        <rFont val="ＭＳ Ｐゴシック"/>
        <family val="3"/>
      </rPr>
      <t>指定のアドレスまで送信</t>
    </r>
    <r>
      <rPr>
        <sz val="10"/>
        <rFont val="ＭＳ Ｐゴシック"/>
        <family val="3"/>
      </rPr>
      <t>してください。</t>
    </r>
  </si>
  <si>
    <t>⑨</t>
  </si>
  <si>
    <r>
      <t>印刷した</t>
    </r>
    <r>
      <rPr>
        <sz val="10"/>
        <color indexed="10"/>
        <rFont val="ＭＳ Ｐゴシック"/>
        <family val="3"/>
      </rPr>
      <t>一覧表と参加費を郵送</t>
    </r>
    <r>
      <rPr>
        <sz val="10"/>
        <rFont val="ＭＳ Ｐゴシック"/>
        <family val="3"/>
      </rPr>
      <t>してください。</t>
    </r>
  </si>
  <si>
    <t>フリガナ</t>
  </si>
  <si>
    <t>三鷹市陸上競技会</t>
  </si>
  <si>
    <t>三鷹市陸上競技会</t>
  </si>
  <si>
    <r>
      <t xml:space="preserve">フリガナ
</t>
    </r>
    <r>
      <rPr>
        <sz val="9.45"/>
        <color indexed="10"/>
        <rFont val="ＭＳ 明朝"/>
        <family val="1"/>
      </rPr>
      <t>（要確認修正）</t>
    </r>
  </si>
  <si>
    <t>100m</t>
  </si>
  <si>
    <t>200m</t>
  </si>
  <si>
    <t>400m</t>
  </si>
  <si>
    <t>800m</t>
  </si>
  <si>
    <t>1500m</t>
  </si>
  <si>
    <t>3000m</t>
  </si>
  <si>
    <t>走高跳</t>
  </si>
  <si>
    <t>走幅跳</t>
  </si>
  <si>
    <t>砲丸投</t>
  </si>
  <si>
    <t>A</t>
  </si>
  <si>
    <t>C</t>
  </si>
  <si>
    <t>B</t>
  </si>
  <si>
    <t>200m</t>
  </si>
  <si>
    <t>400m</t>
  </si>
  <si>
    <t>800m</t>
  </si>
  <si>
    <t>1500m</t>
  </si>
  <si>
    <t>3000m</t>
  </si>
  <si>
    <t>B</t>
  </si>
  <si>
    <t>100m</t>
  </si>
  <si>
    <t>5000m</t>
  </si>
  <si>
    <t>5000m</t>
  </si>
  <si>
    <t>都道府県</t>
  </si>
  <si>
    <t>埼玉</t>
  </si>
  <si>
    <t>神奈川</t>
  </si>
  <si>
    <t>千葉</t>
  </si>
  <si>
    <t>茨城</t>
  </si>
  <si>
    <t>栃木</t>
  </si>
  <si>
    <t>群馬</t>
  </si>
  <si>
    <t>山梨</t>
  </si>
  <si>
    <t>北海道</t>
  </si>
  <si>
    <t>青森</t>
  </si>
  <si>
    <t>岩手</t>
  </si>
  <si>
    <t>秋田</t>
  </si>
  <si>
    <t>宮城</t>
  </si>
  <si>
    <t>山形</t>
  </si>
  <si>
    <t>福島</t>
  </si>
  <si>
    <t>長野</t>
  </si>
  <si>
    <t>新潟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</si>
  <si>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</si>
  <si>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</si>
  <si>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</si>
  <si>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</si>
  <si>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</si>
  <si>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</si>
  <si>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</si>
  <si>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</si>
  <si>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</si>
  <si>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大阪</t>
  </si>
  <si>
    <t>奈良</t>
  </si>
  <si>
    <t>和歌山</t>
  </si>
  <si>
    <t>兵庫</t>
  </si>
  <si>
    <t>鳥取</t>
  </si>
  <si>
    <t>島根</t>
  </si>
  <si>
    <t>岡山</t>
  </si>
  <si>
    <t>広島</t>
  </si>
  <si>
    <t>山口</t>
  </si>
  <si>
    <t>香川</t>
  </si>
  <si>
    <t>愛媛</t>
  </si>
  <si>
    <t>徳島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</si>
  <si>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</si>
  <si>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</si>
  <si>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</si>
  <si>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</si>
  <si>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</si>
  <si>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</si>
  <si>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</si>
  <si>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</si>
  <si>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</si>
  <si>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</si>
  <si>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登録　　陸協名</t>
  </si>
  <si>
    <t>記録証</t>
  </si>
  <si>
    <t>　　　会　計</t>
  </si>
  <si>
    <t>種　目</t>
  </si>
  <si>
    <t>　ﾘ　ﾚｰ</t>
  </si>
  <si>
    <t>一般、壮年　男子　申し込み用</t>
  </si>
  <si>
    <t>一般、壮年　女子　申し込み用</t>
  </si>
  <si>
    <t>年齢</t>
  </si>
  <si>
    <t>年齢</t>
  </si>
  <si>
    <t>第５８回　三鷹市陸上競技選手権大会　兼　第４６回三鷹市陸上競技記録会</t>
  </si>
  <si>
    <t>記録証希望の方、参加種目、セルの背景を黄色にしてください。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</si>
</sst>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00000"/>
    <numFmt numFmtId="179" formatCode="00000"/>
    <numFmt numFmtId="180" formatCode="00"/>
    <numFmt numFmtId="181" formatCode="0.0_ "/>
  </numFmts>
  <fonts count="55">
    <font>
      <sz val="11"/>
      <name val="ＭＳ Ｐゴシック"/>
      <family val="3"/>
    </font>
    <font>
      <sz val="14"/>
      <name val="ＭＳ 明朝"/>
      <family val="1"/>
    </font>
    <font>
      <sz val="9.4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.4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明朝"/>
      <family val="1"/>
    </font>
    <font>
      <b/>
      <sz val="15"/>
      <color indexed="56"/>
      <name val="ＭＳ Ｐゴシック"/>
      <family val="3"/>
    </font>
    <font>
      <b/>
      <sz val="9.45"/>
      <color indexed="10"/>
      <name val="ＭＳ 明朝"/>
      <family val="1"/>
    </font>
    <font>
      <sz val="9.45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4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32" borderId="0" xfId="0" applyFill="1" applyAlignment="1" applyProtection="1">
      <alignment vertical="center"/>
      <protection/>
    </xf>
    <xf numFmtId="0" fontId="2" fillId="32" borderId="0" xfId="61" applyFill="1" applyAlignment="1" applyProtection="1">
      <alignment vertical="center"/>
      <protection/>
    </xf>
    <xf numFmtId="0" fontId="2" fillId="32" borderId="0" xfId="61" applyFill="1" applyAlignment="1" applyProtection="1">
      <alignment horizontal="center" vertical="center"/>
      <protection/>
    </xf>
    <xf numFmtId="0" fontId="12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/>
      <protection/>
    </xf>
    <xf numFmtId="0" fontId="19" fillId="32" borderId="0" xfId="0" applyFont="1" applyFill="1" applyAlignment="1" applyProtection="1">
      <alignment vertical="center"/>
      <protection/>
    </xf>
    <xf numFmtId="0" fontId="17" fillId="32" borderId="0" xfId="0" applyFont="1" applyFill="1" applyAlignment="1" applyProtection="1">
      <alignment vertical="center"/>
      <protection/>
    </xf>
    <xf numFmtId="0" fontId="19" fillId="32" borderId="0" xfId="0" applyFont="1" applyFill="1" applyAlignment="1" applyProtection="1">
      <alignment horizontal="right" vertical="center"/>
      <protection/>
    </xf>
    <xf numFmtId="0" fontId="20" fillId="32" borderId="0" xfId="0" applyFont="1" applyFill="1" applyAlignment="1" applyProtection="1">
      <alignment vertical="center"/>
      <protection/>
    </xf>
    <xf numFmtId="0" fontId="2" fillId="32" borderId="0" xfId="61" applyFill="1" applyBorder="1" applyAlignment="1" applyProtection="1">
      <alignment vertical="center"/>
      <protection/>
    </xf>
    <xf numFmtId="0" fontId="6" fillId="32" borderId="0" xfId="61" applyFont="1" applyFill="1" applyBorder="1" applyAlignment="1" applyProtection="1">
      <alignment vertical="center" wrapText="1"/>
      <protection/>
    </xf>
    <xf numFmtId="0" fontId="7" fillId="0" borderId="10" xfId="61" applyFont="1" applyFill="1" applyBorder="1" applyAlignment="1" applyProtection="1">
      <alignment horizontal="center" vertical="center" shrinkToFit="1"/>
      <protection locked="0"/>
    </xf>
    <xf numFmtId="0" fontId="7" fillId="0" borderId="11" xfId="61" applyFont="1" applyFill="1" applyBorder="1" applyAlignment="1" applyProtection="1">
      <alignment horizontal="center" vertical="center" shrinkToFit="1"/>
      <protection locked="0"/>
    </xf>
    <xf numFmtId="0" fontId="7" fillId="0" borderId="12" xfId="61" applyFont="1" applyFill="1" applyBorder="1" applyAlignment="1" applyProtection="1">
      <alignment horizontal="center" vertical="center" shrinkToFit="1"/>
      <protection locked="0"/>
    </xf>
    <xf numFmtId="0" fontId="7" fillId="0" borderId="13" xfId="61" applyFont="1" applyFill="1" applyBorder="1" applyAlignment="1" applyProtection="1">
      <alignment horizontal="center" vertical="center" shrinkToFit="1"/>
      <protection locked="0"/>
    </xf>
    <xf numFmtId="0" fontId="7" fillId="0" borderId="14" xfId="61" applyFont="1" applyFill="1" applyBorder="1" applyAlignment="1" applyProtection="1">
      <alignment horizontal="center" vertical="center" shrinkToFit="1"/>
      <protection locked="0"/>
    </xf>
    <xf numFmtId="0" fontId="7" fillId="0" borderId="15" xfId="6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wrapText="1"/>
    </xf>
    <xf numFmtId="0" fontId="0" fillId="0" borderId="0" xfId="60">
      <alignment vertical="center"/>
      <protection/>
    </xf>
    <xf numFmtId="0" fontId="0" fillId="0" borderId="0" xfId="62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0" applyAlignment="1">
      <alignment/>
    </xf>
    <xf numFmtId="178" fontId="0" fillId="0" borderId="0" xfId="60" applyNumberFormat="1">
      <alignment vertical="center"/>
      <protection/>
    </xf>
    <xf numFmtId="179" fontId="0" fillId="0" borderId="0" xfId="0" applyNumberFormat="1" applyAlignment="1">
      <alignment vertical="center"/>
    </xf>
    <xf numFmtId="176" fontId="8" fillId="0" borderId="16" xfId="61" applyNumberFormat="1" applyFont="1" applyFill="1" applyBorder="1" applyAlignment="1" applyProtection="1">
      <alignment horizontal="center" vertical="center"/>
      <protection locked="0"/>
    </xf>
    <xf numFmtId="0" fontId="7" fillId="0" borderId="17" xfId="61" applyFont="1" applyFill="1" applyBorder="1" applyAlignment="1" applyProtection="1">
      <alignment horizontal="center" vertical="center" shrinkToFit="1"/>
      <protection locked="0"/>
    </xf>
    <xf numFmtId="176" fontId="8" fillId="0" borderId="18" xfId="61" applyNumberFormat="1" applyFont="1" applyFill="1" applyBorder="1" applyAlignment="1" applyProtection="1">
      <alignment horizontal="center" vertical="center"/>
      <protection locked="0"/>
    </xf>
    <xf numFmtId="0" fontId="7" fillId="0" borderId="19" xfId="61" applyFont="1" applyFill="1" applyBorder="1" applyAlignment="1" applyProtection="1">
      <alignment horizontal="center" vertical="center" shrinkToFit="1"/>
      <protection locked="0"/>
    </xf>
    <xf numFmtId="176" fontId="8" fillId="0" borderId="20" xfId="61" applyNumberFormat="1" applyFont="1" applyFill="1" applyBorder="1" applyAlignment="1" applyProtection="1">
      <alignment horizontal="center" vertical="center"/>
      <protection locked="0"/>
    </xf>
    <xf numFmtId="176" fontId="8" fillId="0" borderId="21" xfId="61" applyNumberFormat="1" applyFont="1" applyFill="1" applyBorder="1" applyAlignment="1" applyProtection="1">
      <alignment horizontal="center" vertical="center"/>
      <protection locked="0"/>
    </xf>
    <xf numFmtId="176" fontId="8" fillId="0" borderId="22" xfId="61" applyNumberFormat="1" applyFont="1" applyFill="1" applyBorder="1" applyAlignment="1" applyProtection="1">
      <alignment horizontal="center" vertical="center"/>
      <protection locked="0"/>
    </xf>
    <xf numFmtId="0" fontId="7" fillId="0" borderId="23" xfId="61" applyFont="1" applyFill="1" applyBorder="1" applyAlignment="1" applyProtection="1">
      <alignment horizontal="center" vertical="center" shrinkToFit="1"/>
      <protection locked="0"/>
    </xf>
    <xf numFmtId="176" fontId="8" fillId="0" borderId="24" xfId="61" applyNumberFormat="1" applyFont="1" applyFill="1" applyBorder="1" applyAlignment="1" applyProtection="1">
      <alignment horizontal="center" vertical="center"/>
      <protection locked="0"/>
    </xf>
    <xf numFmtId="176" fontId="8" fillId="0" borderId="25" xfId="61" applyNumberFormat="1" applyFont="1" applyFill="1" applyBorder="1" applyAlignment="1" applyProtection="1">
      <alignment horizontal="center" vertical="center"/>
      <protection locked="0"/>
    </xf>
    <xf numFmtId="0" fontId="7" fillId="0" borderId="26" xfId="61" applyFont="1" applyFill="1" applyBorder="1" applyAlignment="1" applyProtection="1">
      <alignment horizontal="center" vertical="center" shrinkToFit="1"/>
      <protection locked="0"/>
    </xf>
    <xf numFmtId="0" fontId="7" fillId="0" borderId="27" xfId="61" applyFont="1" applyFill="1" applyBorder="1" applyAlignment="1" applyProtection="1">
      <alignment horizontal="center" vertical="center" shrinkToFit="1"/>
      <protection locked="0"/>
    </xf>
    <xf numFmtId="0" fontId="7" fillId="0" borderId="28" xfId="61" applyFont="1" applyFill="1" applyBorder="1" applyAlignment="1" applyProtection="1">
      <alignment horizontal="center" vertical="center" shrinkToFit="1"/>
      <protection locked="0"/>
    </xf>
    <xf numFmtId="0" fontId="7" fillId="0" borderId="29" xfId="61" applyFont="1" applyFill="1" applyBorder="1" applyAlignment="1" applyProtection="1">
      <alignment horizontal="center" vertical="center" shrinkToFit="1"/>
      <protection locked="0"/>
    </xf>
    <xf numFmtId="0" fontId="7" fillId="0" borderId="30" xfId="61" applyFont="1" applyFill="1" applyBorder="1" applyAlignment="1" applyProtection="1">
      <alignment horizontal="center" vertical="center" shrinkToFit="1"/>
      <protection locked="0"/>
    </xf>
    <xf numFmtId="176" fontId="8" fillId="0" borderId="31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32" xfId="61" applyFont="1" applyFill="1" applyBorder="1" applyAlignment="1" applyProtection="1">
      <alignment horizontal="center" vertical="center" shrinkToFit="1"/>
      <protection locked="0"/>
    </xf>
    <xf numFmtId="0" fontId="7" fillId="0" borderId="33" xfId="61" applyFont="1" applyFill="1" applyBorder="1" applyAlignment="1" applyProtection="1">
      <alignment horizontal="center" vertical="center" shrinkToFit="1"/>
      <protection locked="0"/>
    </xf>
    <xf numFmtId="0" fontId="7" fillId="0" borderId="34" xfId="61" applyFont="1" applyFill="1" applyBorder="1" applyAlignment="1" applyProtection="1">
      <alignment horizontal="center" vertical="center" shrinkToFit="1"/>
      <protection locked="0"/>
    </xf>
    <xf numFmtId="0" fontId="7" fillId="0" borderId="35" xfId="6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shrinkToFit="1"/>
    </xf>
    <xf numFmtId="180" fontId="0" fillId="0" borderId="0" xfId="0" applyNumberFormat="1" applyAlignment="1">
      <alignment horizontal="left" shrinkToFit="1"/>
    </xf>
    <xf numFmtId="178" fontId="0" fillId="0" borderId="0" xfId="0" applyNumberFormat="1" applyAlignment="1">
      <alignment horizontal="left" shrinkToFit="1"/>
    </xf>
    <xf numFmtId="179" fontId="0" fillId="0" borderId="0" xfId="0" applyNumberFormat="1" applyAlignment="1">
      <alignment horizontal="left" shrinkToFit="1"/>
    </xf>
    <xf numFmtId="176" fontId="0" fillId="0" borderId="0" xfId="0" applyNumberFormat="1" applyAlignment="1">
      <alignment horizontal="left" shrinkToFit="1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179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2" fillId="0" borderId="36" xfId="6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37" xfId="61" applyFont="1" applyFill="1" applyBorder="1" applyAlignment="1" applyProtection="1">
      <alignment horizontal="center" vertical="center"/>
      <protection/>
    </xf>
    <xf numFmtId="0" fontId="2" fillId="0" borderId="38" xfId="61" applyFont="1" applyFill="1" applyBorder="1" applyAlignment="1" applyProtection="1">
      <alignment horizontal="center" vertical="center"/>
      <protection/>
    </xf>
    <xf numFmtId="0" fontId="2" fillId="0" borderId="38" xfId="61" applyFill="1" applyBorder="1" applyAlignment="1" applyProtection="1">
      <alignment horizontal="center" vertical="center"/>
      <protection/>
    </xf>
    <xf numFmtId="0" fontId="2" fillId="0" borderId="39" xfId="61" applyFont="1" applyFill="1" applyBorder="1" applyAlignment="1" applyProtection="1">
      <alignment horizontal="center" vertical="center"/>
      <protection/>
    </xf>
    <xf numFmtId="0" fontId="2" fillId="0" borderId="40" xfId="61" applyFont="1" applyFill="1" applyBorder="1" applyAlignment="1" applyProtection="1">
      <alignment horizontal="center" vertical="center"/>
      <protection/>
    </xf>
    <xf numFmtId="0" fontId="2" fillId="0" borderId="41" xfId="61" applyFont="1" applyFill="1" applyBorder="1" applyAlignment="1" applyProtection="1">
      <alignment horizontal="center" vertical="center"/>
      <protection/>
    </xf>
    <xf numFmtId="0" fontId="2" fillId="0" borderId="42" xfId="61" applyFill="1" applyBorder="1" applyAlignment="1" applyProtection="1">
      <alignment horizontal="center" vertical="center"/>
      <protection/>
    </xf>
    <xf numFmtId="0" fontId="2" fillId="0" borderId="43" xfId="61" applyFont="1" applyFill="1" applyBorder="1" applyAlignment="1" applyProtection="1">
      <alignment horizontal="center" vertical="center"/>
      <protection/>
    </xf>
    <xf numFmtId="0" fontId="2" fillId="0" borderId="44" xfId="61" applyFill="1" applyBorder="1" applyAlignment="1" applyProtection="1">
      <alignment horizontal="center" vertical="center"/>
      <protection/>
    </xf>
    <xf numFmtId="0" fontId="2" fillId="0" borderId="41" xfId="61" applyFill="1" applyBorder="1" applyAlignment="1" applyProtection="1">
      <alignment horizontal="center" vertical="center" shrinkToFit="1"/>
      <protection/>
    </xf>
    <xf numFmtId="0" fontId="2" fillId="0" borderId="41" xfId="61" applyFill="1" applyBorder="1" applyAlignment="1" applyProtection="1">
      <alignment horizontal="center" vertical="center"/>
      <protection/>
    </xf>
    <xf numFmtId="0" fontId="5" fillId="0" borderId="45" xfId="61" applyFont="1" applyFill="1" applyBorder="1" applyAlignment="1" applyProtection="1">
      <alignment horizontal="center" vertical="center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178" fontId="2" fillId="0" borderId="46" xfId="61" applyNumberFormat="1" applyFont="1" applyFill="1" applyBorder="1" applyAlignment="1" applyProtection="1">
      <alignment horizontal="center" vertical="center" shrinkToFit="1"/>
      <protection/>
    </xf>
    <xf numFmtId="0" fontId="2" fillId="0" borderId="47" xfId="61" applyFont="1" applyFill="1" applyBorder="1" applyAlignment="1" applyProtection="1">
      <alignment horizontal="center" vertical="center" shrinkToFit="1"/>
      <protection/>
    </xf>
    <xf numFmtId="179" fontId="7" fillId="0" borderId="46" xfId="61" applyNumberFormat="1" applyFont="1" applyFill="1" applyBorder="1" applyAlignment="1" applyProtection="1">
      <alignment horizontal="center" vertical="center" shrinkToFit="1"/>
      <protection/>
    </xf>
    <xf numFmtId="179" fontId="7" fillId="0" borderId="48" xfId="61" applyNumberFormat="1" applyFont="1" applyFill="1" applyBorder="1" applyAlignment="1" applyProtection="1">
      <alignment horizontal="center" vertical="center" shrinkToFit="1"/>
      <protection/>
    </xf>
    <xf numFmtId="179" fontId="7" fillId="0" borderId="31" xfId="61" applyNumberFormat="1" applyFont="1" applyFill="1" applyBorder="1" applyAlignment="1" applyProtection="1">
      <alignment horizontal="center" vertical="center" shrinkToFit="1"/>
      <protection/>
    </xf>
    <xf numFmtId="176" fontId="7" fillId="0" borderId="47" xfId="61" applyNumberFormat="1" applyFont="1" applyFill="1" applyBorder="1" applyAlignment="1" applyProtection="1">
      <alignment horizontal="center" vertical="center" shrinkToFit="1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180" fontId="2" fillId="0" borderId="50" xfId="61" applyNumberFormat="1" applyFont="1" applyFill="1" applyBorder="1" applyAlignment="1" applyProtection="1">
      <alignment horizontal="center" vertical="center" shrinkToFit="1"/>
      <protection/>
    </xf>
    <xf numFmtId="0" fontId="2" fillId="0" borderId="50" xfId="61" applyFont="1" applyFill="1" applyBorder="1" applyAlignment="1" applyProtection="1">
      <alignment horizontal="center" vertical="center" shrinkToFit="1"/>
      <protection/>
    </xf>
    <xf numFmtId="178" fontId="2" fillId="0" borderId="51" xfId="61" applyNumberFormat="1" applyFont="1" applyFill="1" applyBorder="1" applyAlignment="1" applyProtection="1">
      <alignment horizontal="center" vertical="center" shrinkToFit="1"/>
      <protection/>
    </xf>
    <xf numFmtId="0" fontId="2" fillId="0" borderId="52" xfId="61" applyFont="1" applyFill="1" applyBorder="1" applyAlignment="1" applyProtection="1">
      <alignment horizontal="center" vertical="center" shrinkToFit="1"/>
      <protection/>
    </xf>
    <xf numFmtId="179" fontId="7" fillId="0" borderId="51" xfId="61" applyNumberFormat="1" applyFont="1" applyFill="1" applyBorder="1" applyAlignment="1" applyProtection="1">
      <alignment horizontal="center" vertical="center" shrinkToFit="1"/>
      <protection/>
    </xf>
    <xf numFmtId="179" fontId="7" fillId="0" borderId="53" xfId="61" applyNumberFormat="1" applyFont="1" applyFill="1" applyBorder="1" applyAlignment="1" applyProtection="1">
      <alignment horizontal="center" vertical="center" shrinkToFit="1"/>
      <protection/>
    </xf>
    <xf numFmtId="179" fontId="7" fillId="0" borderId="20" xfId="61" applyNumberFormat="1" applyFont="1" applyFill="1" applyBorder="1" applyAlignment="1" applyProtection="1">
      <alignment horizontal="center" vertical="center" shrinkToFit="1"/>
      <protection/>
    </xf>
    <xf numFmtId="176" fontId="7" fillId="0" borderId="52" xfId="61" applyNumberFormat="1" applyFont="1" applyFill="1" applyBorder="1" applyAlignment="1" applyProtection="1">
      <alignment horizontal="center" vertical="center" shrinkToFit="1"/>
      <protection/>
    </xf>
    <xf numFmtId="178" fontId="2" fillId="0" borderId="54" xfId="61" applyNumberFormat="1" applyFont="1" applyFill="1" applyBorder="1" applyAlignment="1" applyProtection="1">
      <alignment horizontal="center" vertical="center" shrinkToFit="1"/>
      <protection/>
    </xf>
    <xf numFmtId="179" fontId="7" fillId="0" borderId="54" xfId="61" applyNumberFormat="1" applyFont="1" applyFill="1" applyBorder="1" applyAlignment="1" applyProtection="1">
      <alignment horizontal="center" vertical="center" shrinkToFit="1"/>
      <protection/>
    </xf>
    <xf numFmtId="179" fontId="7" fillId="0" borderId="55" xfId="61" applyNumberFormat="1" applyFont="1" applyFill="1" applyBorder="1" applyAlignment="1" applyProtection="1">
      <alignment horizontal="center" vertical="center" shrinkToFit="1"/>
      <protection/>
    </xf>
    <xf numFmtId="179" fontId="7" fillId="0" borderId="22" xfId="61" applyNumberFormat="1" applyFont="1" applyFill="1" applyBorder="1" applyAlignment="1" applyProtection="1">
      <alignment horizontal="center" vertical="center" shrinkToFit="1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180" fontId="2" fillId="0" borderId="37" xfId="61" applyNumberFormat="1" applyFont="1" applyFill="1" applyBorder="1" applyAlignment="1" applyProtection="1">
      <alignment horizontal="center" vertical="center" shrinkToFit="1"/>
      <protection/>
    </xf>
    <xf numFmtId="0" fontId="2" fillId="0" borderId="37" xfId="61" applyFont="1" applyFill="1" applyBorder="1" applyAlignment="1" applyProtection="1">
      <alignment horizontal="center" vertical="center" shrinkToFit="1"/>
      <protection/>
    </xf>
    <xf numFmtId="178" fontId="2" fillId="0" borderId="57" xfId="61" applyNumberFormat="1" applyFont="1" applyFill="1" applyBorder="1" applyAlignment="1" applyProtection="1">
      <alignment horizontal="center" vertical="center" shrinkToFit="1"/>
      <protection/>
    </xf>
    <xf numFmtId="0" fontId="2" fillId="0" borderId="38" xfId="61" applyFont="1" applyFill="1" applyBorder="1" applyAlignment="1" applyProtection="1">
      <alignment horizontal="center" vertical="center" shrinkToFit="1"/>
      <protection/>
    </xf>
    <xf numFmtId="179" fontId="7" fillId="0" borderId="57" xfId="61" applyNumberFormat="1" applyFont="1" applyFill="1" applyBorder="1" applyAlignment="1" applyProtection="1">
      <alignment horizontal="center" vertical="center" shrinkToFit="1"/>
      <protection/>
    </xf>
    <xf numFmtId="179" fontId="7" fillId="0" borderId="58" xfId="61" applyNumberFormat="1" applyFont="1" applyFill="1" applyBorder="1" applyAlignment="1" applyProtection="1">
      <alignment horizontal="center" vertical="center" shrinkToFit="1"/>
      <protection/>
    </xf>
    <xf numFmtId="179" fontId="7" fillId="0" borderId="25" xfId="61" applyNumberFormat="1" applyFont="1" applyFill="1" applyBorder="1" applyAlignment="1" applyProtection="1">
      <alignment horizontal="center" vertical="center" shrinkToFit="1"/>
      <protection/>
    </xf>
    <xf numFmtId="176" fontId="7" fillId="0" borderId="38" xfId="61" applyNumberFormat="1" applyFont="1" applyFill="1" applyBorder="1" applyAlignment="1" applyProtection="1">
      <alignment horizontal="center" vertical="center" shrinkToFit="1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180" fontId="2" fillId="0" borderId="60" xfId="61" applyNumberFormat="1" applyFont="1" applyFill="1" applyBorder="1" applyAlignment="1" applyProtection="1">
      <alignment horizontal="center" vertical="center" shrinkToFit="1"/>
      <protection/>
    </xf>
    <xf numFmtId="0" fontId="2" fillId="0" borderId="60" xfId="61" applyFont="1" applyFill="1" applyBorder="1" applyAlignment="1" applyProtection="1">
      <alignment horizontal="center" vertical="center" shrinkToFit="1"/>
      <protection/>
    </xf>
    <xf numFmtId="0" fontId="2" fillId="0" borderId="61" xfId="61" applyFont="1" applyFill="1" applyBorder="1" applyAlignment="1" applyProtection="1">
      <alignment horizontal="center" vertical="center" shrinkToFit="1"/>
      <protection/>
    </xf>
    <xf numFmtId="176" fontId="7" fillId="0" borderId="61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61" applyFill="1" applyBorder="1" applyAlignment="1" applyProtection="1">
      <alignment vertical="center"/>
      <protection/>
    </xf>
    <xf numFmtId="0" fontId="2" fillId="0" borderId="0" xfId="6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 shrinkToFit="1"/>
      <protection/>
    </xf>
    <xf numFmtId="177" fontId="7" fillId="0" borderId="62" xfId="61" applyNumberFormat="1" applyFont="1" applyFill="1" applyBorder="1" applyAlignment="1" applyProtection="1">
      <alignment horizontal="right" vertical="center" wrapText="1"/>
      <protection/>
    </xf>
    <xf numFmtId="0" fontId="7" fillId="0" borderId="0" xfId="61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5" fillId="0" borderId="0" xfId="61" applyFont="1" applyFill="1" applyBorder="1" applyAlignment="1" applyProtection="1">
      <alignment horizontal="center" vertical="center" shrinkToFit="1"/>
      <protection/>
    </xf>
    <xf numFmtId="0" fontId="2" fillId="0" borderId="40" xfId="61" applyFill="1" applyBorder="1" applyAlignment="1" applyProtection="1">
      <alignment horizontal="center" vertical="center"/>
      <protection/>
    </xf>
    <xf numFmtId="0" fontId="18" fillId="0" borderId="40" xfId="61" applyFont="1" applyFill="1" applyBorder="1" applyAlignment="1" applyProtection="1">
      <alignment horizontal="right" vertical="center"/>
      <protection/>
    </xf>
    <xf numFmtId="176" fontId="2" fillId="0" borderId="40" xfId="61" applyNumberFormat="1" applyFill="1" applyBorder="1" applyAlignment="1" applyProtection="1">
      <alignment horizontal="center" vertical="center"/>
      <protection locked="0"/>
    </xf>
    <xf numFmtId="0" fontId="7" fillId="0" borderId="63" xfId="61" applyFont="1" applyFill="1" applyBorder="1" applyAlignment="1" applyProtection="1">
      <alignment horizontal="center" vertical="center" shrinkToFit="1"/>
      <protection locked="0"/>
    </xf>
    <xf numFmtId="0" fontId="0" fillId="32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32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 shrinkToFit="1"/>
      <protection locked="0"/>
    </xf>
    <xf numFmtId="0" fontId="2" fillId="0" borderId="64" xfId="61" applyFont="1" applyFill="1" applyBorder="1" applyAlignment="1" applyProtection="1">
      <alignment horizontal="center" vertical="center" shrinkToFit="1"/>
      <protection/>
    </xf>
    <xf numFmtId="0" fontId="7" fillId="0" borderId="65" xfId="61" applyFont="1" applyFill="1" applyBorder="1" applyAlignment="1" applyProtection="1">
      <alignment horizontal="center" vertical="center" shrinkToFit="1"/>
      <protection locked="0"/>
    </xf>
    <xf numFmtId="0" fontId="2" fillId="0" borderId="65" xfId="61" applyFont="1" applyFill="1" applyBorder="1" applyAlignment="1" applyProtection="1">
      <alignment horizontal="center" vertical="center" shrinkToFit="1"/>
      <protection/>
    </xf>
    <xf numFmtId="0" fontId="7" fillId="0" borderId="66" xfId="61" applyFont="1" applyFill="1" applyBorder="1" applyAlignment="1" applyProtection="1">
      <alignment horizontal="center" vertical="center" shrinkToFit="1"/>
      <protection locked="0"/>
    </xf>
    <xf numFmtId="0" fontId="2" fillId="0" borderId="66" xfId="61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shrinkToFit="1"/>
    </xf>
    <xf numFmtId="180" fontId="0" fillId="0" borderId="0" xfId="0" applyNumberFormat="1" applyFill="1" applyAlignment="1">
      <alignment shrinkToFit="1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shrinkToFit="1"/>
      <protection locked="0"/>
    </xf>
    <xf numFmtId="0" fontId="7" fillId="0" borderId="67" xfId="61" applyFont="1" applyFill="1" applyBorder="1" applyAlignment="1" applyProtection="1">
      <alignment horizontal="center" vertical="center" shrinkToFit="1"/>
      <protection locked="0"/>
    </xf>
    <xf numFmtId="0" fontId="7" fillId="0" borderId="50" xfId="61" applyFont="1" applyFill="1" applyBorder="1" applyAlignment="1" applyProtection="1">
      <alignment horizontal="center" vertical="center" shrinkToFit="1"/>
      <protection locked="0"/>
    </xf>
    <xf numFmtId="0" fontId="7" fillId="0" borderId="68" xfId="61" applyFont="1" applyFill="1" applyBorder="1" applyAlignment="1" applyProtection="1">
      <alignment horizontal="center" vertical="center" shrinkToFit="1"/>
      <protection locked="0"/>
    </xf>
    <xf numFmtId="0" fontId="7" fillId="0" borderId="60" xfId="61" applyFont="1" applyFill="1" applyBorder="1" applyAlignment="1" applyProtection="1">
      <alignment horizontal="center" vertical="center" shrinkToFit="1"/>
      <protection locked="0"/>
    </xf>
    <xf numFmtId="0" fontId="7" fillId="0" borderId="69" xfId="61" applyFont="1" applyFill="1" applyBorder="1" applyAlignment="1" applyProtection="1">
      <alignment horizontal="center" vertical="center"/>
      <protection/>
    </xf>
    <xf numFmtId="58" fontId="2" fillId="0" borderId="70" xfId="61" applyNumberFormat="1" applyFill="1" applyBorder="1" applyAlignment="1" applyProtection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horizontal="center" vertical="center" shrinkToFit="1"/>
      <protection/>
    </xf>
    <xf numFmtId="179" fontId="7" fillId="0" borderId="0" xfId="61" applyNumberFormat="1" applyFont="1" applyFill="1" applyBorder="1" applyAlignment="1" applyProtection="1">
      <alignment horizontal="center" vertical="center" shrinkToFit="1"/>
      <protection/>
    </xf>
    <xf numFmtId="176" fontId="8" fillId="0" borderId="0" xfId="61" applyNumberFormat="1" applyFont="1" applyFill="1" applyBorder="1" applyAlignment="1" applyProtection="1">
      <alignment horizontal="center" vertical="center"/>
      <protection locked="0"/>
    </xf>
    <xf numFmtId="176" fontId="7" fillId="0" borderId="0" xfId="61" applyNumberFormat="1" applyFont="1" applyFill="1" applyBorder="1" applyAlignment="1" applyProtection="1">
      <alignment horizontal="center" vertical="center" shrinkToFit="1"/>
      <protection/>
    </xf>
    <xf numFmtId="58" fontId="2" fillId="0" borderId="71" xfId="61" applyNumberFormat="1" applyFill="1" applyBorder="1" applyAlignment="1" applyProtection="1">
      <alignment horizontal="center" vertical="center"/>
      <protection/>
    </xf>
    <xf numFmtId="0" fontId="2" fillId="0" borderId="62" xfId="61" applyFont="1" applyFill="1" applyBorder="1" applyAlignment="1" applyProtection="1">
      <alignment horizontal="center" vertical="center"/>
      <protection/>
    </xf>
    <xf numFmtId="0" fontId="2" fillId="0" borderId="72" xfId="61" applyFont="1" applyFill="1" applyBorder="1" applyAlignment="1" applyProtection="1">
      <alignment horizontal="center" vertical="center"/>
      <protection/>
    </xf>
    <xf numFmtId="0" fontId="2" fillId="0" borderId="73" xfId="61" applyFont="1" applyFill="1" applyBorder="1" applyAlignment="1" applyProtection="1">
      <alignment horizontal="center" vertical="center"/>
      <protection/>
    </xf>
    <xf numFmtId="0" fontId="2" fillId="0" borderId="74" xfId="61" applyFill="1" applyBorder="1" applyAlignment="1" applyProtection="1">
      <alignment vertical="center"/>
      <protection/>
    </xf>
    <xf numFmtId="0" fontId="2" fillId="0" borderId="13" xfId="61" applyFill="1" applyBorder="1" applyAlignment="1" applyProtection="1">
      <alignment horizontal="center" vertical="center"/>
      <protection/>
    </xf>
    <xf numFmtId="0" fontId="2" fillId="0" borderId="39" xfId="61" applyFill="1" applyBorder="1" applyAlignment="1" applyProtection="1">
      <alignment vertical="center"/>
      <protection/>
    </xf>
    <xf numFmtId="0" fontId="8" fillId="0" borderId="71" xfId="61" applyFont="1" applyFill="1" applyBorder="1" applyAlignment="1" applyProtection="1">
      <alignment vertical="center"/>
      <protection/>
    </xf>
    <xf numFmtId="0" fontId="2" fillId="0" borderId="66" xfId="6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2" fillId="0" borderId="76" xfId="61" applyFont="1" applyFill="1" applyBorder="1" applyAlignment="1" applyProtection="1">
      <alignment vertical="center" wrapText="1"/>
      <protection/>
    </xf>
    <xf numFmtId="0" fontId="0" fillId="0" borderId="77" xfId="0" applyFont="1" applyBorder="1" applyAlignment="1">
      <alignment vertical="center" wrapText="1"/>
    </xf>
    <xf numFmtId="0" fontId="7" fillId="0" borderId="78" xfId="61" applyFont="1" applyFill="1" applyBorder="1" applyAlignment="1" applyProtection="1">
      <alignment horizontal="center" vertical="center"/>
      <protection/>
    </xf>
    <xf numFmtId="0" fontId="7" fillId="0" borderId="15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16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6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 shrinkToFit="1"/>
      <protection locked="0"/>
    </xf>
    <xf numFmtId="0" fontId="8" fillId="0" borderId="63" xfId="61" applyFont="1" applyFill="1" applyBorder="1" applyAlignment="1" applyProtection="1">
      <alignment vertical="center"/>
      <protection/>
    </xf>
    <xf numFmtId="0" fontId="2" fillId="0" borderId="15" xfId="61" applyFont="1" applyFill="1" applyBorder="1" applyAlignment="1" applyProtection="1">
      <alignment horizontal="left"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21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79" xfId="61" applyFill="1" applyBorder="1" applyAlignment="1" applyProtection="1">
      <alignment horizontal="center" vertical="center"/>
      <protection/>
    </xf>
    <xf numFmtId="0" fontId="2" fillId="0" borderId="36" xfId="61" applyFill="1" applyBorder="1" applyAlignment="1" applyProtection="1">
      <alignment horizontal="center" vertical="center"/>
      <protection/>
    </xf>
    <xf numFmtId="0" fontId="2" fillId="0" borderId="80" xfId="61" applyFill="1" applyBorder="1" applyAlignment="1" applyProtection="1">
      <alignment horizontal="center" vertical="center"/>
      <protection/>
    </xf>
    <xf numFmtId="0" fontId="7" fillId="0" borderId="15" xfId="61" applyFont="1" applyFill="1" applyBorder="1" applyAlignment="1" applyProtection="1">
      <alignment horizontal="center" vertical="center" shrinkToFit="1"/>
      <protection locked="0"/>
    </xf>
    <xf numFmtId="0" fontId="1" fillId="0" borderId="71" xfId="61" applyFont="1" applyFill="1" applyBorder="1" applyAlignment="1" applyProtection="1">
      <alignment horizontal="left" vertical="center" shrinkToFit="1"/>
      <protection locked="0"/>
    </xf>
    <xf numFmtId="0" fontId="0" fillId="0" borderId="71" xfId="0" applyFill="1" applyBorder="1" applyAlignment="1" applyProtection="1">
      <alignment vertical="center" shrinkToFit="1"/>
      <protection locked="0"/>
    </xf>
    <xf numFmtId="0" fontId="23" fillId="0" borderId="0" xfId="6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5" fillId="0" borderId="56" xfId="61" applyFont="1" applyFill="1" applyBorder="1" applyAlignment="1" applyProtection="1">
      <alignment vertical="center"/>
      <protection/>
    </xf>
    <xf numFmtId="0" fontId="5" fillId="0" borderId="81" xfId="61" applyFont="1" applyFill="1" applyBorder="1" applyAlignment="1" applyProtection="1">
      <alignment horizontal="center" vertical="center"/>
      <protection/>
    </xf>
    <xf numFmtId="0" fontId="2" fillId="0" borderId="66" xfId="61" applyFont="1" applyFill="1" applyBorder="1" applyAlignment="1" applyProtection="1">
      <alignment horizontal="center" vertical="center"/>
      <protection/>
    </xf>
    <xf numFmtId="0" fontId="2" fillId="0" borderId="75" xfId="6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" fillId="0" borderId="82" xfId="61" applyFont="1" applyFill="1" applyBorder="1" applyAlignment="1" applyProtection="1">
      <alignment vertical="center" wrapText="1"/>
      <protection/>
    </xf>
    <xf numFmtId="0" fontId="0" fillId="0" borderId="83" xfId="0" applyFont="1" applyBorder="1" applyAlignment="1">
      <alignment vertical="center" wrapText="1"/>
    </xf>
    <xf numFmtId="0" fontId="2" fillId="32" borderId="0" xfId="6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地域別" xfId="62"/>
    <cellStyle name="良い" xfId="63"/>
  </cellStyles>
  <dxfs count="5">
    <dxf>
      <font>
        <color indexed="8"/>
      </font>
      <fill>
        <patternFill>
          <bgColor indexed="15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6"/>
  <sheetViews>
    <sheetView zoomScaleSheetLayoutView="100" zoomScalePageLayoutView="0" workbookViewId="0" topLeftCell="A1">
      <pane ySplit="5" topLeftCell="A54" activePane="bottomLeft" state="frozen"/>
      <selection pane="topLeft" activeCell="A1" sqref="A1"/>
      <selection pane="bottomLeft" activeCell="C41" sqref="C41"/>
    </sheetView>
  </sheetViews>
  <sheetFormatPr defaultColWidth="9.00390625" defaultRowHeight="13.5"/>
  <cols>
    <col min="1" max="1" width="3.50390625" style="58" customWidth="1"/>
    <col min="2" max="2" width="7.625" style="1" customWidth="1"/>
    <col min="3" max="3" width="5.625" style="58" customWidth="1"/>
    <col min="4" max="5" width="13.625" style="58" customWidth="1"/>
    <col min="6" max="6" width="5.125" style="58" customWidth="1"/>
    <col min="7" max="7" width="5.25390625" style="58" hidden="1" customWidth="1"/>
    <col min="8" max="8" width="4.125" style="58" hidden="1" customWidth="1"/>
    <col min="9" max="9" width="4.25390625" style="58" hidden="1" customWidth="1"/>
    <col min="10" max="10" width="2.75390625" style="58" hidden="1" customWidth="1"/>
    <col min="11" max="11" width="3.75390625" style="58" hidden="1" customWidth="1"/>
    <col min="12" max="12" width="12.375" style="58" customWidth="1"/>
    <col min="13" max="13" width="12.375" style="58" hidden="1" customWidth="1"/>
    <col min="14" max="14" width="8.25390625" style="58" customWidth="1"/>
    <col min="15" max="15" width="12.375" style="58" customWidth="1"/>
    <col min="16" max="16" width="12.375" style="58" hidden="1" customWidth="1"/>
    <col min="17" max="17" width="8.25390625" style="58" customWidth="1"/>
    <col min="18" max="18" width="5.375" style="58" customWidth="1"/>
    <col min="19" max="20" width="5.375" style="58" hidden="1" customWidth="1"/>
    <col min="21" max="21" width="0.875" style="58" customWidth="1"/>
    <col min="22" max="22" width="5.875" style="58" customWidth="1"/>
    <col min="23" max="23" width="14.75390625" style="58" customWidth="1"/>
    <col min="24" max="26" width="21.875" style="58" customWidth="1"/>
    <col min="27" max="29" width="10.625" style="58" customWidth="1"/>
    <col min="30" max="30" width="9.00390625" style="58" customWidth="1"/>
    <col min="31" max="31" width="11.00390625" style="58" customWidth="1"/>
    <col min="32" max="16384" width="9.00390625" style="58" customWidth="1"/>
  </cols>
  <sheetData>
    <row r="1" spans="1:20" ht="19.5" customHeight="1">
      <c r="A1" s="204" t="s">
        <v>157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128"/>
      <c r="T1" s="128"/>
    </row>
    <row r="2" spans="1:20" ht="18" customHeight="1">
      <c r="A2" s="59" t="s">
        <v>0</v>
      </c>
      <c r="B2" s="59"/>
      <c r="C2" s="59" t="s">
        <v>158</v>
      </c>
      <c r="D2" s="59"/>
      <c r="E2" s="59"/>
      <c r="F2" s="59"/>
      <c r="G2" s="59"/>
      <c r="H2" s="59"/>
      <c r="I2" s="59"/>
      <c r="J2" s="59"/>
      <c r="K2" s="60"/>
      <c r="M2" s="60"/>
      <c r="N2" s="212" t="s">
        <v>153</v>
      </c>
      <c r="O2" s="213"/>
      <c r="P2" s="213"/>
      <c r="Q2" s="213"/>
      <c r="R2" s="62"/>
      <c r="S2" s="62"/>
      <c r="T2" s="62"/>
    </row>
    <row r="3" spans="1:24" ht="14.25" thickBot="1">
      <c r="A3" s="59"/>
      <c r="B3" s="183"/>
      <c r="C3" s="59"/>
      <c r="D3" s="59"/>
      <c r="E3" s="59"/>
      <c r="F3" s="59"/>
      <c r="G3" s="59"/>
      <c r="H3" s="59"/>
      <c r="I3" s="59"/>
      <c r="J3" s="59"/>
      <c r="K3" s="59"/>
      <c r="L3" s="121"/>
      <c r="M3" s="121"/>
      <c r="N3" s="122"/>
      <c r="O3" s="123"/>
      <c r="P3" s="123"/>
      <c r="Q3" s="121" t="s">
        <v>76</v>
      </c>
      <c r="R3" s="122"/>
      <c r="S3" s="122"/>
      <c r="T3" s="122"/>
      <c r="W3" s="129"/>
      <c r="X3" s="129"/>
    </row>
    <row r="4" spans="1:24" ht="15" customHeight="1" thickBot="1">
      <c r="A4" s="214" t="s">
        <v>1</v>
      </c>
      <c r="B4" s="189" t="s">
        <v>148</v>
      </c>
      <c r="C4" s="64" t="s">
        <v>15</v>
      </c>
      <c r="D4" s="216" t="s">
        <v>6</v>
      </c>
      <c r="E4" s="187" t="s">
        <v>78</v>
      </c>
      <c r="F4" s="184" t="s">
        <v>156</v>
      </c>
      <c r="G4" s="65"/>
      <c r="H4" s="65"/>
      <c r="I4" s="65"/>
      <c r="J4" s="65"/>
      <c r="K4" s="66"/>
      <c r="L4" s="206" t="s">
        <v>2</v>
      </c>
      <c r="M4" s="207"/>
      <c r="N4" s="207"/>
      <c r="O4" s="207"/>
      <c r="P4" s="207"/>
      <c r="Q4" s="207"/>
      <c r="R4" s="208"/>
      <c r="S4" s="67"/>
      <c r="T4" s="67"/>
      <c r="X4" s="129" t="s">
        <v>55</v>
      </c>
    </row>
    <row r="5" spans="1:20" ht="15" customHeight="1" thickBot="1">
      <c r="A5" s="215"/>
      <c r="B5" s="190"/>
      <c r="C5" s="68" t="s">
        <v>16</v>
      </c>
      <c r="D5" s="217"/>
      <c r="E5" s="188"/>
      <c r="F5" s="185"/>
      <c r="G5" s="69" t="s">
        <v>41</v>
      </c>
      <c r="H5" s="69" t="s">
        <v>9</v>
      </c>
      <c r="I5" s="69" t="s">
        <v>40</v>
      </c>
      <c r="J5" s="69" t="s">
        <v>17</v>
      </c>
      <c r="K5" s="70" t="s">
        <v>20</v>
      </c>
      <c r="L5" s="71" t="s">
        <v>3</v>
      </c>
      <c r="M5" s="63" t="s">
        <v>37</v>
      </c>
      <c r="N5" s="72" t="s">
        <v>10</v>
      </c>
      <c r="O5" s="71" t="s">
        <v>3</v>
      </c>
      <c r="P5" s="63" t="s">
        <v>37</v>
      </c>
      <c r="Q5" s="72" t="s">
        <v>10</v>
      </c>
      <c r="R5" s="73" t="s">
        <v>4</v>
      </c>
      <c r="S5" s="74" t="s">
        <v>37</v>
      </c>
      <c r="T5" s="75"/>
    </row>
    <row r="6" spans="1:35" ht="18" customHeight="1">
      <c r="A6" s="76">
        <v>1</v>
      </c>
      <c r="B6" s="181"/>
      <c r="C6" s="168"/>
      <c r="D6" s="141"/>
      <c r="E6" s="142">
        <f aca="true" t="shared" si="0" ref="E6:E35">PHONETIC(D6)</f>
      </c>
      <c r="F6" s="12"/>
      <c r="G6" s="77"/>
      <c r="H6" s="78"/>
      <c r="I6" s="79"/>
      <c r="J6" s="78"/>
      <c r="K6" s="80"/>
      <c r="L6" s="44"/>
      <c r="M6" s="81"/>
      <c r="N6" s="26"/>
      <c r="O6" s="37"/>
      <c r="P6" s="82"/>
      <c r="Q6" s="41"/>
      <c r="R6" s="27"/>
      <c r="S6" s="83">
        <f aca="true" t="shared" si="1" ref="S6:S35">IF(R6="","",VLOOKUP(R6,$AE$24:$AF$29,2,FALSE))</f>
      </c>
      <c r="T6" s="84">
        <f>IF(R6="低学年",IF($O$3="","",$O$3),IF(R6="共通",IF(#REF!="","",#REF!),""))</f>
      </c>
      <c r="AA6"/>
      <c r="AB6" s="25"/>
      <c r="AE6" s="58" t="s">
        <v>7</v>
      </c>
      <c r="AF6" s="58" t="s">
        <v>37</v>
      </c>
      <c r="AI6" s="58">
        <f aca="true" t="shared" si="2" ref="AI6:AI35">IF(AND(L6="",O6=""),0,1)</f>
        <v>0</v>
      </c>
    </row>
    <row r="7" spans="1:35" ht="18" customHeight="1">
      <c r="A7" s="85">
        <v>2</v>
      </c>
      <c r="B7" s="180"/>
      <c r="C7" s="170"/>
      <c r="D7" s="143"/>
      <c r="E7" s="144">
        <f t="shared" si="0"/>
      </c>
      <c r="F7" s="13"/>
      <c r="G7" s="86"/>
      <c r="H7" s="87"/>
      <c r="I7" s="88"/>
      <c r="J7" s="87"/>
      <c r="K7" s="89"/>
      <c r="L7" s="45"/>
      <c r="M7" s="90"/>
      <c r="N7" s="28"/>
      <c r="O7" s="38"/>
      <c r="P7" s="91"/>
      <c r="Q7" s="30"/>
      <c r="R7" s="29"/>
      <c r="S7" s="92">
        <f t="shared" si="1"/>
      </c>
      <c r="T7" s="93">
        <f>IF(R7="低学年",IF($O$3="","",$O$3),IF(R7="共通",IF(#REF!="","",#REF!),""))</f>
      </c>
      <c r="V7" s="129" t="s">
        <v>25</v>
      </c>
      <c r="W7" s="130" t="s">
        <v>23</v>
      </c>
      <c r="AA7" s="1" t="s">
        <v>100</v>
      </c>
      <c r="AB7" s="1" t="s">
        <v>37</v>
      </c>
      <c r="AD7" s="58">
        <f aca="true" ca="1" t="shared" si="3" ref="AD7:AD17">RAND()</f>
        <v>0.8584592584223371</v>
      </c>
      <c r="AE7" s="131" t="s">
        <v>79</v>
      </c>
      <c r="AF7" s="132">
        <v>201</v>
      </c>
      <c r="AI7" s="58">
        <f t="shared" si="2"/>
        <v>0</v>
      </c>
    </row>
    <row r="8" spans="1:35" ht="18" customHeight="1">
      <c r="A8" s="85">
        <v>3</v>
      </c>
      <c r="B8" s="180"/>
      <c r="C8" s="170"/>
      <c r="D8" s="143"/>
      <c r="E8" s="144">
        <f t="shared" si="0"/>
      </c>
      <c r="F8" s="13"/>
      <c r="G8" s="86"/>
      <c r="H8" s="87"/>
      <c r="I8" s="88"/>
      <c r="J8" s="87"/>
      <c r="K8" s="89"/>
      <c r="L8" s="45"/>
      <c r="M8" s="90"/>
      <c r="N8" s="28"/>
      <c r="O8" s="38"/>
      <c r="P8" s="91"/>
      <c r="Q8" s="30"/>
      <c r="R8" s="29"/>
      <c r="S8" s="92">
        <f t="shared" si="1"/>
      </c>
      <c r="T8" s="93">
        <f>IF(R8="低学年",IF($O$3="","",$O$3),IF(R8="共通",IF(#REF!="","",#REF!),""))</f>
      </c>
      <c r="W8" s="130" t="s">
        <v>24</v>
      </c>
      <c r="AA8" t="s">
        <v>147</v>
      </c>
      <c r="AB8" s="25">
        <v>201</v>
      </c>
      <c r="AD8" s="58">
        <f ca="1" t="shared" si="3"/>
        <v>0.7107271026056964</v>
      </c>
      <c r="AE8" s="131" t="s">
        <v>80</v>
      </c>
      <c r="AF8" s="132">
        <v>202</v>
      </c>
      <c r="AI8" s="58">
        <f t="shared" si="2"/>
        <v>0</v>
      </c>
    </row>
    <row r="9" spans="1:35" ht="18" customHeight="1">
      <c r="A9" s="85">
        <v>4</v>
      </c>
      <c r="B9" s="180"/>
      <c r="C9" s="170"/>
      <c r="D9" s="143"/>
      <c r="E9" s="144">
        <f t="shared" si="0"/>
      </c>
      <c r="F9" s="13"/>
      <c r="G9" s="86"/>
      <c r="H9" s="87"/>
      <c r="I9" s="88"/>
      <c r="J9" s="87"/>
      <c r="K9" s="89"/>
      <c r="L9" s="45"/>
      <c r="M9" s="90"/>
      <c r="N9" s="28"/>
      <c r="O9" s="38"/>
      <c r="P9" s="91"/>
      <c r="Q9" s="30"/>
      <c r="R9" s="29"/>
      <c r="S9" s="92">
        <f t="shared" si="1"/>
      </c>
      <c r="T9" s="93">
        <f>IF(R9="低学年",IF($O$3="","",$O$3),IF(R9="共通",IF(#REF!="","",#REF!),""))</f>
      </c>
      <c r="W9" s="133" t="s">
        <v>54</v>
      </c>
      <c r="AA9" t="s">
        <v>101</v>
      </c>
      <c r="AB9" s="25">
        <v>202</v>
      </c>
      <c r="AD9" s="58">
        <f ca="1" t="shared" si="3"/>
        <v>0.9745053933795543</v>
      </c>
      <c r="AE9" s="131" t="s">
        <v>81</v>
      </c>
      <c r="AF9" s="132">
        <v>203</v>
      </c>
      <c r="AI9" s="58">
        <f t="shared" si="2"/>
        <v>0</v>
      </c>
    </row>
    <row r="10" spans="1:35" ht="18" customHeight="1" thickBot="1">
      <c r="A10" s="85">
        <v>5</v>
      </c>
      <c r="B10" s="182"/>
      <c r="C10" s="171"/>
      <c r="D10" s="143"/>
      <c r="E10" s="144">
        <f t="shared" si="0"/>
      </c>
      <c r="F10" s="13"/>
      <c r="G10" s="86"/>
      <c r="H10" s="87"/>
      <c r="I10" s="94"/>
      <c r="J10" s="87"/>
      <c r="K10" s="89"/>
      <c r="L10" s="45"/>
      <c r="M10" s="95"/>
      <c r="N10" s="31"/>
      <c r="O10" s="39"/>
      <c r="P10" s="96"/>
      <c r="Q10" s="32"/>
      <c r="R10" s="33"/>
      <c r="S10" s="97">
        <f t="shared" si="1"/>
      </c>
      <c r="T10" s="93">
        <f>IF(R10="低学年",IF($O$3="","",$O$3),IF(R10="共通",IF(#REF!="","",#REF!),""))</f>
      </c>
      <c r="V10" s="134" t="s">
        <v>26</v>
      </c>
      <c r="W10" s="135"/>
      <c r="AA10" t="s">
        <v>102</v>
      </c>
      <c r="AB10" s="25">
        <v>203</v>
      </c>
      <c r="AD10" s="58">
        <f ca="1" t="shared" si="3"/>
        <v>0.7954703161722287</v>
      </c>
      <c r="AE10" s="131" t="s">
        <v>82</v>
      </c>
      <c r="AF10" s="132">
        <v>300</v>
      </c>
      <c r="AI10" s="58">
        <f t="shared" si="2"/>
        <v>0</v>
      </c>
    </row>
    <row r="11" spans="1:35" ht="18" customHeight="1">
      <c r="A11" s="98">
        <v>6</v>
      </c>
      <c r="B11" s="181"/>
      <c r="C11" s="168"/>
      <c r="D11" s="145"/>
      <c r="E11" s="146">
        <f t="shared" si="0"/>
      </c>
      <c r="F11" s="15"/>
      <c r="G11" s="99"/>
      <c r="H11" s="100"/>
      <c r="I11" s="101"/>
      <c r="J11" s="100"/>
      <c r="K11" s="102"/>
      <c r="L11" s="46"/>
      <c r="M11" s="103"/>
      <c r="N11" s="34"/>
      <c r="O11" s="40"/>
      <c r="P11" s="104"/>
      <c r="Q11" s="35"/>
      <c r="R11" s="36"/>
      <c r="S11" s="105">
        <f t="shared" si="1"/>
      </c>
      <c r="T11" s="106">
        <f>IF(R11="低学年",IF($O$3="","",$O$3),IF(R11="共通",IF(#REF!="","",#REF!),""))</f>
      </c>
      <c r="V11" s="136" t="s">
        <v>60</v>
      </c>
      <c r="W11" s="137" t="s">
        <v>61</v>
      </c>
      <c r="AA11" t="s">
        <v>103</v>
      </c>
      <c r="AB11" s="25">
        <v>300</v>
      </c>
      <c r="AD11" s="58">
        <f ca="1" t="shared" si="3"/>
        <v>0.4308867523623213</v>
      </c>
      <c r="AE11" s="131" t="s">
        <v>83</v>
      </c>
      <c r="AF11" s="132">
        <v>500</v>
      </c>
      <c r="AI11" s="58">
        <f t="shared" si="2"/>
        <v>0</v>
      </c>
    </row>
    <row r="12" spans="1:35" ht="18" customHeight="1">
      <c r="A12" s="85">
        <v>7</v>
      </c>
      <c r="B12" s="180"/>
      <c r="C12" s="170"/>
      <c r="D12" s="143"/>
      <c r="E12" s="144">
        <f t="shared" si="0"/>
      </c>
      <c r="F12" s="13"/>
      <c r="G12" s="86"/>
      <c r="H12" s="87"/>
      <c r="I12" s="88"/>
      <c r="J12" s="87"/>
      <c r="K12" s="89"/>
      <c r="L12" s="45"/>
      <c r="M12" s="90"/>
      <c r="N12" s="28"/>
      <c r="O12" s="38"/>
      <c r="P12" s="91"/>
      <c r="Q12" s="30"/>
      <c r="R12" s="29"/>
      <c r="S12" s="92">
        <f t="shared" si="1"/>
      </c>
      <c r="T12" s="93">
        <f>IF(R12="低学年",IF($O$3="","",$O$3),IF(R12="共通",IF(#REF!="","",#REF!),""))</f>
      </c>
      <c r="V12" s="136" t="s">
        <v>62</v>
      </c>
      <c r="W12" s="137" t="s">
        <v>63</v>
      </c>
      <c r="AA12" t="s">
        <v>104</v>
      </c>
      <c r="AB12" s="25">
        <v>600</v>
      </c>
      <c r="AD12" s="58">
        <f ca="1" t="shared" si="3"/>
        <v>0.21269697693477752</v>
      </c>
      <c r="AE12" s="131" t="s">
        <v>84</v>
      </c>
      <c r="AF12" s="132">
        <v>600</v>
      </c>
      <c r="AI12" s="58">
        <f t="shared" si="2"/>
        <v>0</v>
      </c>
    </row>
    <row r="13" spans="1:35" ht="18" customHeight="1">
      <c r="A13" s="85">
        <v>8</v>
      </c>
      <c r="B13" s="180"/>
      <c r="C13" s="170"/>
      <c r="D13" s="143"/>
      <c r="E13" s="144">
        <f t="shared" si="0"/>
      </c>
      <c r="F13" s="13"/>
      <c r="G13" s="86"/>
      <c r="H13" s="87"/>
      <c r="I13" s="88"/>
      <c r="J13" s="87"/>
      <c r="K13" s="89"/>
      <c r="L13" s="45"/>
      <c r="M13" s="90"/>
      <c r="N13" s="28"/>
      <c r="O13" s="38"/>
      <c r="P13" s="91"/>
      <c r="Q13" s="30"/>
      <c r="R13" s="29"/>
      <c r="S13" s="92">
        <f t="shared" si="1"/>
      </c>
      <c r="T13" s="93">
        <f>IF(R13="低学年",IF($O$3="","",$O$3),IF(R13="共通",IF(#REF!="","",#REF!),""))</f>
      </c>
      <c r="V13" s="136" t="s">
        <v>27</v>
      </c>
      <c r="W13" s="137" t="s">
        <v>64</v>
      </c>
      <c r="AA13" t="s">
        <v>105</v>
      </c>
      <c r="AB13" s="25">
        <v>800</v>
      </c>
      <c r="AD13" s="58">
        <f ca="1" t="shared" si="3"/>
        <v>0.6305332080912434</v>
      </c>
      <c r="AE13" s="58" t="s">
        <v>98</v>
      </c>
      <c r="AF13" s="132">
        <v>800</v>
      </c>
      <c r="AI13" s="58">
        <f t="shared" si="2"/>
        <v>0</v>
      </c>
    </row>
    <row r="14" spans="1:35" ht="18" customHeight="1">
      <c r="A14" s="85">
        <v>9</v>
      </c>
      <c r="B14" s="180"/>
      <c r="C14" s="170"/>
      <c r="D14" s="143"/>
      <c r="E14" s="144">
        <f t="shared" si="0"/>
      </c>
      <c r="F14" s="13"/>
      <c r="G14" s="86"/>
      <c r="H14" s="87">
        <f aca="true" t="shared" si="4" ref="H14:H35">IF(C14&gt;0,$O$38,"")</f>
      </c>
      <c r="I14" s="88"/>
      <c r="J14" s="87"/>
      <c r="K14" s="89">
        <f aca="true" t="shared" si="5" ref="K14:K35">IF(C14&gt;0,"男","")</f>
      </c>
      <c r="L14" s="45"/>
      <c r="M14" s="90"/>
      <c r="N14" s="28"/>
      <c r="O14" s="38"/>
      <c r="P14" s="91"/>
      <c r="Q14" s="30"/>
      <c r="R14" s="29"/>
      <c r="S14" s="92">
        <f t="shared" si="1"/>
      </c>
      <c r="T14" s="93">
        <f>IF(R14="低学年",IF($O$3="","",$O$3),IF(R14="共通",IF(#REF!="","",#REF!),""))</f>
      </c>
      <c r="V14" s="136" t="s">
        <v>65</v>
      </c>
      <c r="W14" s="134" t="s">
        <v>66</v>
      </c>
      <c r="AA14" t="s">
        <v>106</v>
      </c>
      <c r="AB14" s="25">
        <v>4200</v>
      </c>
      <c r="AD14" s="58">
        <f ca="1" t="shared" si="3"/>
        <v>0.1673328739676998</v>
      </c>
      <c r="AE14" s="131" t="s">
        <v>85</v>
      </c>
      <c r="AF14" s="132">
        <v>801</v>
      </c>
      <c r="AI14" s="58">
        <f t="shared" si="2"/>
        <v>0</v>
      </c>
    </row>
    <row r="15" spans="1:35" ht="18" customHeight="1" thickBot="1">
      <c r="A15" s="85">
        <v>10</v>
      </c>
      <c r="B15" s="182"/>
      <c r="C15" s="171"/>
      <c r="D15" s="143"/>
      <c r="E15" s="144">
        <f t="shared" si="0"/>
      </c>
      <c r="F15" s="13"/>
      <c r="G15" s="86"/>
      <c r="H15" s="87">
        <f t="shared" si="4"/>
      </c>
      <c r="I15" s="94"/>
      <c r="J15" s="87"/>
      <c r="K15" s="89">
        <f t="shared" si="5"/>
      </c>
      <c r="L15" s="47"/>
      <c r="M15" s="95"/>
      <c r="N15" s="31"/>
      <c r="O15" s="39"/>
      <c r="P15" s="96"/>
      <c r="Q15" s="32"/>
      <c r="R15" s="33"/>
      <c r="S15" s="97">
        <f t="shared" si="1"/>
      </c>
      <c r="T15" s="93">
        <f>IF(R15="低学年",IF($O$3="","",$O$3),IF(R15="共通",IF(#REF!="","",#REF!),""))</f>
      </c>
      <c r="V15" s="136" t="s">
        <v>67</v>
      </c>
      <c r="W15" s="134" t="s">
        <v>56</v>
      </c>
      <c r="AA15" t="s">
        <v>107</v>
      </c>
      <c r="AB15" s="25">
        <v>7100</v>
      </c>
      <c r="AD15" s="58">
        <f ca="1" t="shared" si="3"/>
        <v>0.8953876960902044</v>
      </c>
      <c r="AE15" s="131" t="s">
        <v>86</v>
      </c>
      <c r="AF15" s="132">
        <v>1000</v>
      </c>
      <c r="AI15" s="58">
        <f t="shared" si="2"/>
        <v>0</v>
      </c>
    </row>
    <row r="16" spans="1:35" ht="18" customHeight="1">
      <c r="A16" s="98">
        <v>11</v>
      </c>
      <c r="B16" s="181"/>
      <c r="C16" s="168"/>
      <c r="D16" s="145"/>
      <c r="E16" s="146">
        <f t="shared" si="0"/>
      </c>
      <c r="F16" s="15"/>
      <c r="G16" s="99"/>
      <c r="H16" s="100">
        <f t="shared" si="4"/>
      </c>
      <c r="I16" s="101"/>
      <c r="J16" s="100"/>
      <c r="K16" s="102">
        <f t="shared" si="5"/>
      </c>
      <c r="L16" s="44"/>
      <c r="M16" s="103"/>
      <c r="N16" s="34"/>
      <c r="O16" s="40"/>
      <c r="P16" s="104"/>
      <c r="Q16" s="35"/>
      <c r="R16" s="36"/>
      <c r="S16" s="105">
        <f t="shared" si="1"/>
      </c>
      <c r="T16" s="106">
        <f>IF(R16="低学年",IF($O$3="","",$O$3),IF(R16="共通",IF(#REF!="","",#REF!),""))</f>
      </c>
      <c r="V16" s="136" t="s">
        <v>68</v>
      </c>
      <c r="W16" s="134" t="s">
        <v>57</v>
      </c>
      <c r="AA16" t="s">
        <v>108</v>
      </c>
      <c r="AB16" s="25">
        <v>7300</v>
      </c>
      <c r="AD16" s="58">
        <f ca="1" t="shared" si="3"/>
        <v>0.20277264801226536</v>
      </c>
      <c r="AE16" s="131" t="s">
        <v>87</v>
      </c>
      <c r="AF16" s="132">
        <v>3400</v>
      </c>
      <c r="AI16" s="58">
        <f t="shared" si="2"/>
        <v>0</v>
      </c>
    </row>
    <row r="17" spans="1:35" ht="18" customHeight="1">
      <c r="A17" s="85">
        <v>12</v>
      </c>
      <c r="B17" s="180"/>
      <c r="C17" s="170"/>
      <c r="D17" s="143"/>
      <c r="E17" s="144">
        <f t="shared" si="0"/>
      </c>
      <c r="F17" s="13"/>
      <c r="G17" s="86"/>
      <c r="H17" s="87">
        <f t="shared" si="4"/>
      </c>
      <c r="I17" s="88"/>
      <c r="J17" s="87"/>
      <c r="K17" s="89">
        <f t="shared" si="5"/>
      </c>
      <c r="L17" s="45"/>
      <c r="M17" s="90"/>
      <c r="N17" s="28"/>
      <c r="O17" s="38"/>
      <c r="P17" s="91"/>
      <c r="Q17" s="30"/>
      <c r="R17" s="29"/>
      <c r="S17" s="92">
        <f t="shared" si="1"/>
      </c>
      <c r="T17" s="93">
        <f>IF(R17="低学年",IF($O$3="","",$O$3),IF(R17="共通",IF(#REF!="","",#REF!),""))</f>
      </c>
      <c r="V17" s="136" t="s">
        <v>69</v>
      </c>
      <c r="W17" s="134" t="s">
        <v>70</v>
      </c>
      <c r="AA17" t="s">
        <v>109</v>
      </c>
      <c r="AB17" s="25">
        <v>7301</v>
      </c>
      <c r="AD17" s="58">
        <f ca="1" t="shared" si="3"/>
        <v>0.0024313968719459345</v>
      </c>
      <c r="AE17" s="131"/>
      <c r="AF17" s="132">
        <v>7100</v>
      </c>
      <c r="AI17" s="58">
        <f t="shared" si="2"/>
        <v>0</v>
      </c>
    </row>
    <row r="18" spans="1:35" ht="18" customHeight="1">
      <c r="A18" s="85">
        <v>13</v>
      </c>
      <c r="B18" s="180"/>
      <c r="C18" s="170"/>
      <c r="D18" s="143"/>
      <c r="E18" s="144">
        <f t="shared" si="0"/>
      </c>
      <c r="F18" s="13"/>
      <c r="G18" s="86">
        <f>IF($C18="","",VLOOKUP((((INT(($C18-1)/2))*2)+1),'学校番号'!$A$2:$F$900,6,FALSE))</f>
      </c>
      <c r="H18" s="87">
        <f t="shared" si="4"/>
      </c>
      <c r="I18" s="88"/>
      <c r="J18" s="87"/>
      <c r="K18" s="89">
        <f t="shared" si="5"/>
      </c>
      <c r="L18" s="45"/>
      <c r="M18" s="90">
        <f aca="true" t="shared" si="6" ref="M18:M35">IF(L18="","",VLOOKUP(L18,$AE$7:$AF$21,2,FALSE))</f>
      </c>
      <c r="N18" s="28"/>
      <c r="O18" s="38"/>
      <c r="P18" s="91">
        <f aca="true" t="shared" si="7" ref="P18:P35">IF(O18="","",VLOOKUP(O18,$AE$7:$AF$21,2,FALSE))</f>
      </c>
      <c r="Q18" s="30"/>
      <c r="R18" s="29"/>
      <c r="S18" s="92">
        <f t="shared" si="1"/>
      </c>
      <c r="T18" s="93">
        <f>IF(R18="低学年",IF($O$3="","",$O$3),IF(R18="共通",IF(#REF!="","",#REF!),""))</f>
      </c>
      <c r="V18" s="136" t="s">
        <v>71</v>
      </c>
      <c r="W18" s="134" t="s">
        <v>72</v>
      </c>
      <c r="AA18" t="s">
        <v>110</v>
      </c>
      <c r="AB18" s="25">
        <v>8500</v>
      </c>
      <c r="AE18" s="131"/>
      <c r="AF18" s="132">
        <v>7200</v>
      </c>
      <c r="AI18" s="58">
        <f t="shared" si="2"/>
        <v>0</v>
      </c>
    </row>
    <row r="19" spans="1:35" ht="18" customHeight="1">
      <c r="A19" s="85">
        <v>14</v>
      </c>
      <c r="B19" s="180"/>
      <c r="C19" s="170"/>
      <c r="D19" s="143"/>
      <c r="E19" s="144">
        <f t="shared" si="0"/>
      </c>
      <c r="F19" s="13"/>
      <c r="G19" s="86">
        <f>IF($C19="","",VLOOKUP((((INT(($C19-1)/2))*2)+1),'学校番号'!$A$2:$F$900,6,FALSE))</f>
      </c>
      <c r="H19" s="87">
        <f t="shared" si="4"/>
      </c>
      <c r="I19" s="88"/>
      <c r="J19" s="87"/>
      <c r="K19" s="89">
        <f t="shared" si="5"/>
      </c>
      <c r="L19" s="45"/>
      <c r="M19" s="90">
        <f t="shared" si="6"/>
      </c>
      <c r="N19" s="28"/>
      <c r="O19" s="38"/>
      <c r="P19" s="91">
        <f t="shared" si="7"/>
      </c>
      <c r="Q19" s="30"/>
      <c r="R19" s="29"/>
      <c r="S19" s="92">
        <f t="shared" si="1"/>
      </c>
      <c r="T19" s="93">
        <f>IF(R19="低学年",IF($O$3="","",$O$3),IF(R19="共通",IF(#REF!="","",#REF!),""))</f>
      </c>
      <c r="V19" s="136" t="s">
        <v>73</v>
      </c>
      <c r="W19" s="134" t="s">
        <v>74</v>
      </c>
      <c r="AA19" t="s">
        <v>111</v>
      </c>
      <c r="AB19" s="25">
        <v>8600.5</v>
      </c>
      <c r="AD19" s="58">
        <f ca="1">RAND()</f>
        <v>0.03662100104290544</v>
      </c>
      <c r="AE19" s="131"/>
      <c r="AF19" s="132">
        <v>7300</v>
      </c>
      <c r="AI19" s="58">
        <f t="shared" si="2"/>
        <v>0</v>
      </c>
    </row>
    <row r="20" spans="1:35" ht="18" customHeight="1" thickBot="1">
      <c r="A20" s="107">
        <v>15</v>
      </c>
      <c r="B20" s="182"/>
      <c r="C20" s="172"/>
      <c r="D20" s="14"/>
      <c r="E20" s="147">
        <f t="shared" si="0"/>
      </c>
      <c r="F20" s="16"/>
      <c r="G20" s="108">
        <f>IF($C20="","",VLOOKUP((((INT(($C20-1)/2))*2)+1),'学校番号'!$A$2:$F$900,6,FALSE))</f>
      </c>
      <c r="H20" s="109">
        <f t="shared" si="4"/>
      </c>
      <c r="I20" s="94"/>
      <c r="J20" s="109"/>
      <c r="K20" s="110">
        <f t="shared" si="5"/>
      </c>
      <c r="L20" s="45"/>
      <c r="M20" s="95">
        <f t="shared" si="6"/>
      </c>
      <c r="N20" s="31"/>
      <c r="O20" s="39"/>
      <c r="P20" s="96">
        <f t="shared" si="7"/>
      </c>
      <c r="Q20" s="32"/>
      <c r="R20" s="33"/>
      <c r="S20" s="97">
        <f t="shared" si="1"/>
      </c>
      <c r="T20" s="111">
        <f>IF(R20="低学年",IF($O$3="","",$O$3),IF(R20="共通",IF(#REF!="","",#REF!),""))</f>
      </c>
      <c r="V20" s="136"/>
      <c r="AA20" t="s">
        <v>112</v>
      </c>
      <c r="AB20" s="25">
        <v>9020.6</v>
      </c>
      <c r="AD20" s="58">
        <f ca="1">RAND()</f>
        <v>0.04052078145199678</v>
      </c>
      <c r="AE20" s="131"/>
      <c r="AF20" s="132">
        <v>7301</v>
      </c>
      <c r="AI20" s="58">
        <f t="shared" si="2"/>
        <v>0</v>
      </c>
    </row>
    <row r="21" spans="1:35" ht="18" customHeight="1">
      <c r="A21" s="76">
        <v>16</v>
      </c>
      <c r="B21" s="181"/>
      <c r="C21" s="168"/>
      <c r="D21" s="141"/>
      <c r="E21" s="142">
        <f t="shared" si="0"/>
      </c>
      <c r="F21" s="12"/>
      <c r="G21" s="77">
        <f>IF($C21="","",VLOOKUP((((INT(($C21-1)/2))*2)+1),'学校番号'!$A$2:$F$900,6,FALSE))</f>
      </c>
      <c r="H21" s="78">
        <f t="shared" si="4"/>
      </c>
      <c r="I21" s="101"/>
      <c r="J21" s="78"/>
      <c r="K21" s="80">
        <f t="shared" si="5"/>
      </c>
      <c r="L21" s="46"/>
      <c r="M21" s="103">
        <f t="shared" si="6"/>
      </c>
      <c r="N21" s="34"/>
      <c r="O21" s="40"/>
      <c r="P21" s="104">
        <f t="shared" si="7"/>
      </c>
      <c r="Q21" s="35"/>
      <c r="R21" s="36"/>
      <c r="S21" s="105">
        <f t="shared" si="1"/>
      </c>
      <c r="T21" s="84">
        <f>IF(R21="低学年",IF($O$3="","",$O$3),IF(R21="共通",IF(#REF!="","",#REF!),""))</f>
      </c>
      <c r="AA21" t="s">
        <v>113</v>
      </c>
      <c r="AB21" s="25">
        <v>9440.7</v>
      </c>
      <c r="AD21" s="58">
        <f ca="1">RAND()</f>
        <v>0.7055042786776334</v>
      </c>
      <c r="AE21" s="131"/>
      <c r="AF21" s="132">
        <v>8300</v>
      </c>
      <c r="AI21" s="58">
        <f t="shared" si="2"/>
        <v>0</v>
      </c>
    </row>
    <row r="22" spans="1:35" ht="18" customHeight="1">
      <c r="A22" s="85">
        <v>17</v>
      </c>
      <c r="B22" s="180"/>
      <c r="C22" s="170"/>
      <c r="D22" s="143"/>
      <c r="E22" s="144">
        <f t="shared" si="0"/>
      </c>
      <c r="F22" s="13"/>
      <c r="G22" s="86">
        <f>IF($C22="","",VLOOKUP((((INT(($C22-1)/2))*2)+1),'学校番号'!$A$2:$F$900,6,FALSE))</f>
      </c>
      <c r="H22" s="87">
        <f t="shared" si="4"/>
      </c>
      <c r="I22" s="88"/>
      <c r="J22" s="87"/>
      <c r="K22" s="89">
        <f t="shared" si="5"/>
      </c>
      <c r="L22" s="45"/>
      <c r="M22" s="90">
        <f t="shared" si="6"/>
      </c>
      <c r="N22" s="28"/>
      <c r="O22" s="38"/>
      <c r="P22" s="91">
        <f t="shared" si="7"/>
      </c>
      <c r="Q22" s="30"/>
      <c r="R22" s="29"/>
      <c r="S22" s="92">
        <f t="shared" si="1"/>
      </c>
      <c r="T22" s="93">
        <f>IF(R22="低学年",IF($O$3="","",$O$3),IF(R22="共通",IF(#REF!="","",#REF!),""))</f>
      </c>
      <c r="AA22" t="s">
        <v>114</v>
      </c>
      <c r="AB22" s="25">
        <v>9860.8</v>
      </c>
      <c r="AE22" s="131"/>
      <c r="AF22" s="132"/>
      <c r="AI22" s="58">
        <f t="shared" si="2"/>
        <v>0</v>
      </c>
    </row>
    <row r="23" spans="1:35" ht="18" customHeight="1">
      <c r="A23" s="85">
        <v>18</v>
      </c>
      <c r="B23" s="180"/>
      <c r="C23" s="170"/>
      <c r="D23" s="143"/>
      <c r="E23" s="144">
        <f t="shared" si="0"/>
      </c>
      <c r="F23" s="13"/>
      <c r="G23" s="86">
        <f>IF($C23="","",VLOOKUP((((INT(($C23-1)/2))*2)+1),'学校番号'!$A$2:$F$900,6,FALSE))</f>
      </c>
      <c r="H23" s="87">
        <f t="shared" si="4"/>
      </c>
      <c r="I23" s="88"/>
      <c r="J23" s="87"/>
      <c r="K23" s="89">
        <f t="shared" si="5"/>
      </c>
      <c r="L23" s="45"/>
      <c r="M23" s="90">
        <f t="shared" si="6"/>
      </c>
      <c r="N23" s="28"/>
      <c r="O23" s="38"/>
      <c r="P23" s="91">
        <f t="shared" si="7"/>
      </c>
      <c r="Q23" s="30"/>
      <c r="R23" s="29"/>
      <c r="S23" s="92">
        <f t="shared" si="1"/>
      </c>
      <c r="T23" s="93">
        <f>IF(R23="低学年",IF($O$3="","",$O$3),IF(R23="共通",IF(#REF!="","",#REF!),""))</f>
      </c>
      <c r="AA23" t="s">
        <v>115</v>
      </c>
      <c r="AB23" s="25">
        <v>10280.9</v>
      </c>
      <c r="AE23" s="131"/>
      <c r="AF23" s="131"/>
      <c r="AI23" s="58">
        <f t="shared" si="2"/>
        <v>0</v>
      </c>
    </row>
    <row r="24" spans="1:35" ht="18" customHeight="1">
      <c r="A24" s="85">
        <v>19</v>
      </c>
      <c r="B24" s="180"/>
      <c r="C24" s="170"/>
      <c r="D24" s="143"/>
      <c r="E24" s="144">
        <f t="shared" si="0"/>
      </c>
      <c r="F24" s="13"/>
      <c r="G24" s="86">
        <f>IF($C24="","",VLOOKUP((((INT(($C24-1)/2))*2)+1),'学校番号'!$A$2:$F$900,6,FALSE))</f>
      </c>
      <c r="H24" s="87">
        <f t="shared" si="4"/>
      </c>
      <c r="I24" s="88"/>
      <c r="J24" s="87"/>
      <c r="K24" s="89">
        <f t="shared" si="5"/>
      </c>
      <c r="L24" s="45"/>
      <c r="M24" s="90">
        <f t="shared" si="6"/>
      </c>
      <c r="N24" s="28"/>
      <c r="O24" s="38"/>
      <c r="P24" s="91">
        <f t="shared" si="7"/>
      </c>
      <c r="Q24" s="30"/>
      <c r="R24" s="29"/>
      <c r="S24" s="92">
        <f t="shared" si="1"/>
      </c>
      <c r="T24" s="93">
        <f>IF(R24="低学年",IF($O$3="","",$O$3),IF(R24="共通",IF(#REF!="","",#REF!),""))</f>
      </c>
      <c r="AA24" t="s">
        <v>116</v>
      </c>
      <c r="AB24" s="25">
        <v>10701</v>
      </c>
      <c r="AE24" s="166" t="s">
        <v>88</v>
      </c>
      <c r="AF24" s="132">
        <v>60104</v>
      </c>
      <c r="AG24" s="58">
        <f aca="true" t="shared" si="8" ref="AG24:AG33">COUNTIF($R$6:$R$35,AE24)</f>
        <v>0</v>
      </c>
      <c r="AH24" s="58">
        <f aca="true" t="shared" si="9" ref="AH24:AH33">IF(AG24&lt;4,0,IF(AG24&gt;6,2,1))</f>
        <v>0</v>
      </c>
      <c r="AI24" s="58">
        <f t="shared" si="2"/>
        <v>0</v>
      </c>
    </row>
    <row r="25" spans="1:35" ht="18" customHeight="1" thickBot="1">
      <c r="A25" s="107">
        <v>20</v>
      </c>
      <c r="B25" s="182"/>
      <c r="C25" s="172"/>
      <c r="D25" s="14"/>
      <c r="E25" s="147">
        <f t="shared" si="0"/>
      </c>
      <c r="F25" s="16"/>
      <c r="G25" s="108">
        <f>IF($C25="","",VLOOKUP((((INT(($C25-1)/2))*2)+1),'学校番号'!$A$2:$F$900,6,FALSE))</f>
      </c>
      <c r="H25" s="109">
        <f t="shared" si="4"/>
      </c>
      <c r="I25" s="94"/>
      <c r="J25" s="109"/>
      <c r="K25" s="110">
        <f t="shared" si="5"/>
      </c>
      <c r="L25" s="47"/>
      <c r="M25" s="95">
        <f t="shared" si="6"/>
      </c>
      <c r="N25" s="31"/>
      <c r="O25" s="39"/>
      <c r="P25" s="96">
        <f t="shared" si="7"/>
      </c>
      <c r="Q25" s="32"/>
      <c r="R25" s="33"/>
      <c r="S25" s="97">
        <f t="shared" si="1"/>
      </c>
      <c r="T25" s="111">
        <f>IF(R25="低学年",IF($O$3="","",$O$3),IF(R25="共通",IF(#REF!="","",#REF!),""))</f>
      </c>
      <c r="AA25" t="s">
        <v>117</v>
      </c>
      <c r="AB25" s="25">
        <v>11121.1</v>
      </c>
      <c r="AE25" s="167" t="s">
        <v>90</v>
      </c>
      <c r="AF25" s="132">
        <v>60104</v>
      </c>
      <c r="AG25" s="58">
        <f t="shared" si="8"/>
        <v>0</v>
      </c>
      <c r="AH25" s="58">
        <f t="shared" si="9"/>
        <v>0</v>
      </c>
      <c r="AI25" s="58">
        <f t="shared" si="2"/>
        <v>0</v>
      </c>
    </row>
    <row r="26" spans="1:35" ht="18" customHeight="1">
      <c r="A26" s="76">
        <v>21</v>
      </c>
      <c r="B26" s="181"/>
      <c r="C26" s="168"/>
      <c r="D26" s="141"/>
      <c r="E26" s="142">
        <f t="shared" si="0"/>
      </c>
      <c r="F26" s="12"/>
      <c r="G26" s="77">
        <f>IF($C26="","",VLOOKUP((((INT(($C26-1)/2))*2)+1),'学校番号'!$A$2:$F$900,6,FALSE))</f>
      </c>
      <c r="H26" s="78">
        <f t="shared" si="4"/>
      </c>
      <c r="I26" s="101"/>
      <c r="J26" s="78"/>
      <c r="K26" s="80">
        <f t="shared" si="5"/>
      </c>
      <c r="L26" s="44"/>
      <c r="M26" s="103">
        <f t="shared" si="6"/>
      </c>
      <c r="N26" s="34"/>
      <c r="O26" s="40"/>
      <c r="P26" s="104">
        <f t="shared" si="7"/>
      </c>
      <c r="Q26" s="35"/>
      <c r="R26" s="36"/>
      <c r="S26" s="105">
        <f t="shared" si="1"/>
      </c>
      <c r="T26" s="84">
        <f>IF(R26="低学年",IF($O$3="","",$O$3),IF(R26="共通",IF(#REF!="","",#REF!),""))</f>
      </c>
      <c r="AA26" t="s">
        <v>118</v>
      </c>
      <c r="AB26" s="25">
        <v>11541.2</v>
      </c>
      <c r="AE26" s="167" t="s">
        <v>89</v>
      </c>
      <c r="AF26" s="132">
        <v>60104</v>
      </c>
      <c r="AG26" s="58">
        <f t="shared" si="8"/>
        <v>0</v>
      </c>
      <c r="AH26" s="58">
        <f t="shared" si="9"/>
        <v>0</v>
      </c>
      <c r="AI26" s="58">
        <f t="shared" si="2"/>
        <v>0</v>
      </c>
    </row>
    <row r="27" spans="1:35" ht="18" customHeight="1">
      <c r="A27" s="85">
        <v>22</v>
      </c>
      <c r="B27" s="180"/>
      <c r="C27" s="170"/>
      <c r="D27" s="143"/>
      <c r="E27" s="144">
        <f t="shared" si="0"/>
      </c>
      <c r="F27" s="13"/>
      <c r="G27" s="86">
        <f>IF($C27="","",VLOOKUP((((INT(($C27-1)/2))*2)+1),'学校番号'!$A$2:$F$900,6,FALSE))</f>
      </c>
      <c r="H27" s="87">
        <f t="shared" si="4"/>
      </c>
      <c r="I27" s="88"/>
      <c r="J27" s="87"/>
      <c r="K27" s="89">
        <f t="shared" si="5"/>
      </c>
      <c r="L27" s="45"/>
      <c r="M27" s="90">
        <f t="shared" si="6"/>
      </c>
      <c r="N27" s="28"/>
      <c r="O27" s="38"/>
      <c r="P27" s="91">
        <f t="shared" si="7"/>
      </c>
      <c r="Q27" s="30"/>
      <c r="R27" s="29"/>
      <c r="S27" s="92">
        <f t="shared" si="1"/>
      </c>
      <c r="T27" s="93">
        <f>IF(R27="低学年",IF($O$3="","",$O$3),IF(R27="共通",IF(#REF!="","",#REF!),""))</f>
      </c>
      <c r="AA27" t="s">
        <v>119</v>
      </c>
      <c r="AB27" s="25">
        <v>11961.3</v>
      </c>
      <c r="AE27" s="139"/>
      <c r="AF27" s="132">
        <v>60104</v>
      </c>
      <c r="AG27" s="58">
        <f t="shared" si="8"/>
        <v>0</v>
      </c>
      <c r="AH27" s="58">
        <f t="shared" si="9"/>
        <v>0</v>
      </c>
      <c r="AI27" s="58">
        <f t="shared" si="2"/>
        <v>0</v>
      </c>
    </row>
    <row r="28" spans="1:35" ht="18" customHeight="1">
      <c r="A28" s="85">
        <v>23</v>
      </c>
      <c r="B28" s="180"/>
      <c r="C28" s="170"/>
      <c r="D28" s="143"/>
      <c r="E28" s="144">
        <f t="shared" si="0"/>
      </c>
      <c r="F28" s="13"/>
      <c r="G28" s="86">
        <f>IF($C28="","",VLOOKUP((((INT(($C28-1)/2))*2)+1),'学校番号'!$A$2:$F$900,6,FALSE))</f>
      </c>
      <c r="H28" s="87">
        <f t="shared" si="4"/>
      </c>
      <c r="I28" s="88"/>
      <c r="J28" s="87"/>
      <c r="K28" s="89">
        <f t="shared" si="5"/>
      </c>
      <c r="L28" s="45"/>
      <c r="M28" s="90">
        <f t="shared" si="6"/>
      </c>
      <c r="N28" s="28"/>
      <c r="O28" s="38"/>
      <c r="P28" s="91">
        <f t="shared" si="7"/>
      </c>
      <c r="Q28" s="30"/>
      <c r="R28" s="29"/>
      <c r="S28" s="92">
        <f t="shared" si="1"/>
      </c>
      <c r="T28" s="93">
        <f>IF(R28="低学年",IF($O$3="","",$O$3),IF(R28="共通",IF(#REF!="","",#REF!),""))</f>
      </c>
      <c r="AA28" t="s">
        <v>120</v>
      </c>
      <c r="AB28" s="25">
        <v>12381.4</v>
      </c>
      <c r="AE28" s="139"/>
      <c r="AF28" s="132">
        <v>60104</v>
      </c>
      <c r="AG28" s="58">
        <f t="shared" si="8"/>
        <v>0</v>
      </c>
      <c r="AH28" s="58">
        <f t="shared" si="9"/>
        <v>0</v>
      </c>
      <c r="AI28" s="58">
        <f t="shared" si="2"/>
        <v>0</v>
      </c>
    </row>
    <row r="29" spans="1:35" ht="18" customHeight="1">
      <c r="A29" s="85">
        <v>24</v>
      </c>
      <c r="B29" s="180"/>
      <c r="C29" s="170"/>
      <c r="D29" s="143"/>
      <c r="E29" s="144">
        <f t="shared" si="0"/>
      </c>
      <c r="F29" s="13"/>
      <c r="G29" s="86">
        <f>IF($C29="","",VLOOKUP((((INT(($C29-1)/2))*2)+1),'学校番号'!$A$2:$F$900,6,FALSE))</f>
      </c>
      <c r="H29" s="87">
        <f t="shared" si="4"/>
      </c>
      <c r="I29" s="88"/>
      <c r="J29" s="87"/>
      <c r="K29" s="89">
        <f t="shared" si="5"/>
      </c>
      <c r="L29" s="45"/>
      <c r="M29" s="90">
        <f t="shared" si="6"/>
      </c>
      <c r="N29" s="28"/>
      <c r="O29" s="38"/>
      <c r="P29" s="91">
        <f t="shared" si="7"/>
      </c>
      <c r="Q29" s="30"/>
      <c r="R29" s="29"/>
      <c r="S29" s="92">
        <f t="shared" si="1"/>
      </c>
      <c r="T29" s="93">
        <f>IF(R29="低学年",IF($O$3="","",$O$3),IF(R29="共通",IF(#REF!="","",#REF!),""))</f>
      </c>
      <c r="AA29" t="s">
        <v>121</v>
      </c>
      <c r="AB29" s="25">
        <v>12801.5</v>
      </c>
      <c r="AE29" s="138"/>
      <c r="AF29" s="132">
        <v>60100</v>
      </c>
      <c r="AG29" s="58">
        <f t="shared" si="8"/>
        <v>0</v>
      </c>
      <c r="AH29" s="58">
        <f t="shared" si="9"/>
        <v>0</v>
      </c>
      <c r="AI29" s="58">
        <f t="shared" si="2"/>
        <v>0</v>
      </c>
    </row>
    <row r="30" spans="1:35" ht="18" customHeight="1" thickBot="1">
      <c r="A30" s="107">
        <v>25</v>
      </c>
      <c r="B30" s="182"/>
      <c r="C30" s="172"/>
      <c r="D30" s="14"/>
      <c r="E30" s="147">
        <f t="shared" si="0"/>
      </c>
      <c r="F30" s="16"/>
      <c r="G30" s="108">
        <f>IF($C30="","",VLOOKUP((((INT(($C30-1)/2))*2)+1),'学校番号'!$A$2:$F$900,6,FALSE))</f>
      </c>
      <c r="H30" s="109">
        <f t="shared" si="4"/>
      </c>
      <c r="I30" s="94"/>
      <c r="J30" s="109"/>
      <c r="K30" s="110">
        <f t="shared" si="5"/>
      </c>
      <c r="L30" s="45"/>
      <c r="M30" s="95">
        <f t="shared" si="6"/>
      </c>
      <c r="N30" s="31"/>
      <c r="O30" s="39"/>
      <c r="P30" s="96">
        <f t="shared" si="7"/>
      </c>
      <c r="Q30" s="32"/>
      <c r="R30" s="33"/>
      <c r="S30" s="97">
        <f t="shared" si="1"/>
      </c>
      <c r="T30" s="111">
        <f>IF(R30="低学年",IF($O$3="","",$O$3),IF(R30="共通",IF(#REF!="","",#REF!),""))</f>
      </c>
      <c r="AA30" t="s">
        <v>122</v>
      </c>
      <c r="AB30" s="25">
        <v>13221.6</v>
      </c>
      <c r="AE30" s="139"/>
      <c r="AF30" s="132">
        <v>60100</v>
      </c>
      <c r="AG30" s="58">
        <f t="shared" si="8"/>
        <v>0</v>
      </c>
      <c r="AH30" s="58">
        <f t="shared" si="9"/>
        <v>0</v>
      </c>
      <c r="AI30" s="58">
        <f t="shared" si="2"/>
        <v>0</v>
      </c>
    </row>
    <row r="31" spans="1:35" ht="18" customHeight="1">
      <c r="A31" s="76">
        <v>26</v>
      </c>
      <c r="B31" s="181"/>
      <c r="C31" s="168"/>
      <c r="D31" s="141"/>
      <c r="E31" s="142">
        <f t="shared" si="0"/>
      </c>
      <c r="F31" s="12"/>
      <c r="G31" s="77">
        <f>IF($C31="","",VLOOKUP((((INT(($C31-1)/2))*2)+1),'学校番号'!$A$2:$F$900,6,FALSE))</f>
      </c>
      <c r="H31" s="78">
        <f t="shared" si="4"/>
      </c>
      <c r="I31" s="101"/>
      <c r="J31" s="78"/>
      <c r="K31" s="80">
        <f t="shared" si="5"/>
      </c>
      <c r="L31" s="46"/>
      <c r="M31" s="103">
        <f t="shared" si="6"/>
      </c>
      <c r="N31" s="34"/>
      <c r="O31" s="40"/>
      <c r="P31" s="104">
        <f t="shared" si="7"/>
      </c>
      <c r="Q31" s="35"/>
      <c r="R31" s="36"/>
      <c r="S31" s="105">
        <f t="shared" si="1"/>
      </c>
      <c r="T31" s="84">
        <f>IF(R31="低学年",IF($O$3="","",$O$3),IF(R31="共通",IF(#REF!="","",#REF!),""))</f>
      </c>
      <c r="AA31" t="s">
        <v>123</v>
      </c>
      <c r="AB31" s="25">
        <v>13641.7</v>
      </c>
      <c r="AE31" s="139"/>
      <c r="AF31" s="132">
        <v>60100</v>
      </c>
      <c r="AG31" s="58">
        <f t="shared" si="8"/>
        <v>0</v>
      </c>
      <c r="AH31" s="58">
        <f t="shared" si="9"/>
        <v>0</v>
      </c>
      <c r="AI31" s="58">
        <f t="shared" si="2"/>
        <v>0</v>
      </c>
    </row>
    <row r="32" spans="1:35" ht="18" customHeight="1">
      <c r="A32" s="85">
        <v>27</v>
      </c>
      <c r="B32" s="180"/>
      <c r="C32" s="170"/>
      <c r="D32" s="143"/>
      <c r="E32" s="144">
        <f t="shared" si="0"/>
      </c>
      <c r="F32" s="13"/>
      <c r="G32" s="86">
        <f>IF($C32="","",VLOOKUP((((INT(($C32-1)/2))*2)+1),'学校番号'!$A$2:$F$900,6,FALSE))</f>
      </c>
      <c r="H32" s="87">
        <f t="shared" si="4"/>
      </c>
      <c r="I32" s="88"/>
      <c r="J32" s="87"/>
      <c r="K32" s="89">
        <f t="shared" si="5"/>
      </c>
      <c r="L32" s="45"/>
      <c r="M32" s="90">
        <f t="shared" si="6"/>
      </c>
      <c r="N32" s="28"/>
      <c r="O32" s="38"/>
      <c r="P32" s="91">
        <f t="shared" si="7"/>
      </c>
      <c r="Q32" s="30"/>
      <c r="R32" s="29"/>
      <c r="S32" s="92">
        <f t="shared" si="1"/>
      </c>
      <c r="T32" s="93">
        <f>IF(R32="低学年",IF($O$3="","",$O$3),IF(R32="共通",IF(#REF!="","",#REF!),""))</f>
      </c>
      <c r="AA32" t="s">
        <v>124</v>
      </c>
      <c r="AB32" s="25">
        <v>14061.8</v>
      </c>
      <c r="AE32" s="139"/>
      <c r="AF32" s="132">
        <v>60100</v>
      </c>
      <c r="AG32" s="58">
        <f t="shared" si="8"/>
        <v>0</v>
      </c>
      <c r="AH32" s="58">
        <f t="shared" si="9"/>
        <v>0</v>
      </c>
      <c r="AI32" s="58">
        <f t="shared" si="2"/>
        <v>0</v>
      </c>
    </row>
    <row r="33" spans="1:35" ht="18" customHeight="1">
      <c r="A33" s="85">
        <v>28</v>
      </c>
      <c r="B33" s="180"/>
      <c r="C33" s="170"/>
      <c r="D33" s="143"/>
      <c r="E33" s="144">
        <f t="shared" si="0"/>
      </c>
      <c r="F33" s="13"/>
      <c r="G33" s="86">
        <f>IF($C33="","",VLOOKUP((((INT(($C33-1)/2))*2)+1),'学校番号'!$A$2:$F$900,6,FALSE))</f>
      </c>
      <c r="H33" s="87">
        <f t="shared" si="4"/>
      </c>
      <c r="I33" s="88"/>
      <c r="J33" s="87"/>
      <c r="K33" s="89">
        <f t="shared" si="5"/>
      </c>
      <c r="L33" s="45"/>
      <c r="M33" s="90">
        <f t="shared" si="6"/>
      </c>
      <c r="N33" s="28"/>
      <c r="O33" s="38"/>
      <c r="P33" s="91">
        <f t="shared" si="7"/>
      </c>
      <c r="Q33" s="30"/>
      <c r="R33" s="29"/>
      <c r="S33" s="92">
        <f t="shared" si="1"/>
      </c>
      <c r="T33" s="93">
        <f>IF(R33="低学年",IF($O$3="","",$O$3),IF(R33="共通",IF(#REF!="","",#REF!),""))</f>
      </c>
      <c r="AA33" t="s">
        <v>125</v>
      </c>
      <c r="AB33" s="25">
        <v>14481.9</v>
      </c>
      <c r="AE33" s="139"/>
      <c r="AF33" s="132">
        <v>60100</v>
      </c>
      <c r="AG33" s="58">
        <f t="shared" si="8"/>
        <v>0</v>
      </c>
      <c r="AH33" s="58">
        <f t="shared" si="9"/>
        <v>0</v>
      </c>
      <c r="AI33" s="58">
        <f t="shared" si="2"/>
        <v>0</v>
      </c>
    </row>
    <row r="34" spans="1:35" ht="18" customHeight="1">
      <c r="A34" s="85">
        <v>29</v>
      </c>
      <c r="B34" s="180"/>
      <c r="C34" s="170"/>
      <c r="D34" s="143"/>
      <c r="E34" s="144">
        <f t="shared" si="0"/>
      </c>
      <c r="F34" s="13"/>
      <c r="G34" s="86">
        <f>IF($C34="","",VLOOKUP((((INT(($C34-1)/2))*2)+1),'学校番号'!$A$2:$F$900,6,FALSE))</f>
      </c>
      <c r="H34" s="87">
        <f t="shared" si="4"/>
      </c>
      <c r="I34" s="88"/>
      <c r="J34" s="87"/>
      <c r="K34" s="89">
        <f t="shared" si="5"/>
      </c>
      <c r="L34" s="45"/>
      <c r="M34" s="90">
        <f t="shared" si="6"/>
      </c>
      <c r="N34" s="28"/>
      <c r="O34" s="38"/>
      <c r="P34" s="91">
        <f t="shared" si="7"/>
      </c>
      <c r="Q34" s="30"/>
      <c r="R34" s="29"/>
      <c r="S34" s="92">
        <f t="shared" si="1"/>
      </c>
      <c r="T34" s="93">
        <f>IF(R34="低学年",IF($O$3="","",$O$3),IF(R34="共通",IF(#REF!="","",#REF!),""))</f>
      </c>
      <c r="AA34" t="s">
        <v>126</v>
      </c>
      <c r="AB34" s="25">
        <v>14902</v>
      </c>
      <c r="AI34" s="58">
        <f t="shared" si="2"/>
        <v>0</v>
      </c>
    </row>
    <row r="35" spans="1:35" ht="18" customHeight="1" thickBot="1">
      <c r="A35" s="107">
        <v>30</v>
      </c>
      <c r="B35" s="182"/>
      <c r="C35" s="172"/>
      <c r="D35" s="14"/>
      <c r="E35" s="147">
        <f t="shared" si="0"/>
      </c>
      <c r="F35" s="16"/>
      <c r="G35" s="108">
        <f>IF($C35="","",VLOOKUP((((INT(($C35-1)/2))*2)+1),'学校番号'!$A$2:$F$900,6,FALSE))</f>
      </c>
      <c r="H35" s="109">
        <f t="shared" si="4"/>
      </c>
      <c r="I35" s="94"/>
      <c r="J35" s="109"/>
      <c r="K35" s="110">
        <f t="shared" si="5"/>
      </c>
      <c r="L35" s="47"/>
      <c r="M35" s="95">
        <f t="shared" si="6"/>
      </c>
      <c r="N35" s="31"/>
      <c r="O35" s="39"/>
      <c r="P35" s="96">
        <f t="shared" si="7"/>
      </c>
      <c r="Q35" s="32"/>
      <c r="R35" s="33"/>
      <c r="S35" s="97">
        <f t="shared" si="1"/>
      </c>
      <c r="T35" s="111">
        <f>IF(R35="低学年",IF($O$3="","",$O$3),IF(R35="共通",IF(#REF!="","",#REF!),""))</f>
      </c>
      <c r="AA35" t="s">
        <v>127</v>
      </c>
      <c r="AB35" s="25">
        <v>15322.1</v>
      </c>
      <c r="AI35" s="58">
        <f t="shared" si="2"/>
        <v>0</v>
      </c>
    </row>
    <row r="36" spans="1:28" ht="18" customHeight="1">
      <c r="A36" s="174" t="s">
        <v>150</v>
      </c>
      <c r="B36" s="179"/>
      <c r="C36" s="174"/>
      <c r="D36" s="174"/>
      <c r="E36" s="78"/>
      <c r="F36" s="168"/>
      <c r="G36" s="77"/>
      <c r="H36" s="78"/>
      <c r="I36" s="175"/>
      <c r="J36" s="78"/>
      <c r="K36" s="78"/>
      <c r="L36" s="168"/>
      <c r="M36" s="176"/>
      <c r="N36" s="177"/>
      <c r="O36" s="168"/>
      <c r="P36" s="176"/>
      <c r="Q36" s="177"/>
      <c r="R36" s="168"/>
      <c r="S36" s="176"/>
      <c r="T36" s="178"/>
      <c r="AA36" t="s">
        <v>128</v>
      </c>
      <c r="AB36" s="25"/>
    </row>
    <row r="37" spans="1:28" ht="18" customHeight="1">
      <c r="A37" s="194" t="s">
        <v>151</v>
      </c>
      <c r="B37" s="195"/>
      <c r="C37" s="114" t="s">
        <v>12</v>
      </c>
      <c r="D37" s="114" t="s">
        <v>13</v>
      </c>
      <c r="E37" s="112"/>
      <c r="F37" s="112"/>
      <c r="G37" s="112"/>
      <c r="H37" s="112"/>
      <c r="I37" s="112"/>
      <c r="J37" s="112"/>
      <c r="K37" s="112"/>
      <c r="L37" s="113"/>
      <c r="M37" s="113"/>
      <c r="N37" s="113"/>
      <c r="O37" s="113"/>
      <c r="P37" s="113"/>
      <c r="Q37" s="113"/>
      <c r="R37" s="113"/>
      <c r="S37" s="113"/>
      <c r="T37" s="113"/>
      <c r="AA37" t="s">
        <v>129</v>
      </c>
      <c r="AB37" s="25">
        <v>15742.2</v>
      </c>
    </row>
    <row r="38" spans="1:28" ht="18" customHeight="1">
      <c r="A38" s="191" t="s">
        <v>52</v>
      </c>
      <c r="B38" s="195"/>
      <c r="C38" s="115"/>
      <c r="D38" s="116">
        <f>C38*1500</f>
        <v>0</v>
      </c>
      <c r="E38" s="59"/>
      <c r="F38" s="59"/>
      <c r="G38" s="59"/>
      <c r="H38" s="59"/>
      <c r="I38" s="59"/>
      <c r="J38" s="59"/>
      <c r="K38" s="59"/>
      <c r="L38" s="186" t="s">
        <v>49</v>
      </c>
      <c r="M38" s="186"/>
      <c r="N38" s="186"/>
      <c r="O38" s="210"/>
      <c r="P38" s="210"/>
      <c r="Q38" s="211"/>
      <c r="R38" s="211"/>
      <c r="S38" s="211"/>
      <c r="T38" s="211"/>
      <c r="AA38" t="s">
        <v>130</v>
      </c>
      <c r="AB38" s="25">
        <v>16162.3</v>
      </c>
    </row>
    <row r="39" spans="1:28" ht="18" customHeight="1">
      <c r="A39" s="191" t="s">
        <v>53</v>
      </c>
      <c r="B39" s="195"/>
      <c r="C39" s="115"/>
      <c r="D39" s="116">
        <f>C39*1500</f>
        <v>0</v>
      </c>
      <c r="E39" s="59"/>
      <c r="F39" s="59"/>
      <c r="G39" s="59"/>
      <c r="H39" s="59"/>
      <c r="I39" s="59"/>
      <c r="J39" s="59"/>
      <c r="K39" s="59"/>
      <c r="L39" s="186" t="s">
        <v>50</v>
      </c>
      <c r="M39" s="186"/>
      <c r="N39" s="186"/>
      <c r="O39" s="209"/>
      <c r="P39" s="209"/>
      <c r="Q39" s="209"/>
      <c r="R39" s="209"/>
      <c r="S39" s="17"/>
      <c r="T39" s="17"/>
      <c r="AA39" t="s">
        <v>131</v>
      </c>
      <c r="AB39" s="25">
        <v>16582.4</v>
      </c>
    </row>
    <row r="40" spans="1:28" ht="18" customHeight="1">
      <c r="A40" s="191" t="s">
        <v>152</v>
      </c>
      <c r="B40" s="195"/>
      <c r="C40" s="115"/>
      <c r="D40" s="116">
        <f>C40*1000</f>
        <v>0</v>
      </c>
      <c r="E40" s="59"/>
      <c r="F40" s="117"/>
      <c r="G40" s="59"/>
      <c r="H40" s="59"/>
      <c r="I40" s="59"/>
      <c r="J40" s="59"/>
      <c r="K40" s="59"/>
      <c r="L40" s="186" t="s">
        <v>51</v>
      </c>
      <c r="M40" s="186"/>
      <c r="N40" s="186"/>
      <c r="O40" s="209"/>
      <c r="P40" s="209"/>
      <c r="Q40" s="209"/>
      <c r="R40" s="209"/>
      <c r="S40" s="17"/>
      <c r="T40" s="17"/>
      <c r="AA40" t="s">
        <v>132</v>
      </c>
      <c r="AB40" s="25">
        <v>17002.5</v>
      </c>
    </row>
    <row r="41" spans="1:28" ht="18" customHeight="1">
      <c r="A41" s="196" t="s">
        <v>149</v>
      </c>
      <c r="B41" s="197"/>
      <c r="C41" s="173"/>
      <c r="D41" s="116">
        <f>C41*200</f>
        <v>0</v>
      </c>
      <c r="E41" s="59"/>
      <c r="F41" s="117"/>
      <c r="G41" s="59"/>
      <c r="H41" s="59"/>
      <c r="I41" s="59"/>
      <c r="J41" s="59"/>
      <c r="K41" s="59"/>
      <c r="L41" s="186" t="s">
        <v>58</v>
      </c>
      <c r="M41" s="186"/>
      <c r="N41" s="186"/>
      <c r="O41" s="202"/>
      <c r="P41" s="202"/>
      <c r="Q41" s="203"/>
      <c r="R41" s="203"/>
      <c r="S41" s="203"/>
      <c r="T41" s="203"/>
      <c r="AA41" t="s">
        <v>133</v>
      </c>
      <c r="AB41" s="25">
        <v>17422.6</v>
      </c>
    </row>
    <row r="42" spans="1:28" ht="18" customHeight="1">
      <c r="A42" s="191" t="s">
        <v>14</v>
      </c>
      <c r="B42" s="192"/>
      <c r="C42" s="193"/>
      <c r="D42" s="116">
        <f>SUM(D38:D41)</f>
        <v>0</v>
      </c>
      <c r="E42" s="59"/>
      <c r="F42" s="117"/>
      <c r="G42" s="59"/>
      <c r="H42" s="59"/>
      <c r="I42" s="59"/>
      <c r="J42" s="59"/>
      <c r="K42" s="59"/>
      <c r="L42" s="186" t="s">
        <v>59</v>
      </c>
      <c r="M42" s="186"/>
      <c r="N42" s="186"/>
      <c r="O42" s="202"/>
      <c r="P42" s="202"/>
      <c r="Q42" s="203"/>
      <c r="R42" s="203"/>
      <c r="S42" s="203"/>
      <c r="T42" s="203"/>
      <c r="AA42" t="s">
        <v>134</v>
      </c>
      <c r="AB42" s="25">
        <v>17842.7</v>
      </c>
    </row>
    <row r="43" spans="1:28" ht="18" customHeight="1">
      <c r="A43" s="118"/>
      <c r="B43" s="112"/>
      <c r="C43" s="117"/>
      <c r="D43" s="117"/>
      <c r="E43" s="59"/>
      <c r="F43" s="117"/>
      <c r="G43" s="59"/>
      <c r="H43" s="59"/>
      <c r="I43" s="59"/>
      <c r="J43" s="59"/>
      <c r="K43" s="59"/>
      <c r="L43" s="201"/>
      <c r="M43" s="201"/>
      <c r="N43" s="201"/>
      <c r="O43" s="200"/>
      <c r="P43" s="200"/>
      <c r="Q43" s="200"/>
      <c r="R43" s="200"/>
      <c r="S43" s="124"/>
      <c r="T43" s="124"/>
      <c r="AA43" t="s">
        <v>135</v>
      </c>
      <c r="AB43" s="25">
        <v>18262.8</v>
      </c>
    </row>
    <row r="44" spans="1:28" ht="18" customHeight="1">
      <c r="A44" s="112"/>
      <c r="B44" s="112"/>
      <c r="C44" s="117"/>
      <c r="D44" s="117"/>
      <c r="E44" s="59"/>
      <c r="F44" s="117"/>
      <c r="G44" s="59"/>
      <c r="H44" s="59"/>
      <c r="I44" s="59"/>
      <c r="J44" s="59"/>
      <c r="K44" s="59"/>
      <c r="AA44" t="s">
        <v>136</v>
      </c>
      <c r="AB44" s="25">
        <v>18682.9</v>
      </c>
    </row>
    <row r="45" spans="1:28" ht="18" customHeight="1">
      <c r="A45" s="112"/>
      <c r="B45" s="112"/>
      <c r="C45" s="117"/>
      <c r="D45" s="117"/>
      <c r="E45" s="59"/>
      <c r="F45" s="117"/>
      <c r="G45" s="59"/>
      <c r="H45" s="59"/>
      <c r="I45" s="59"/>
      <c r="J45" s="59"/>
      <c r="K45" s="59"/>
      <c r="L45" s="61"/>
      <c r="M45" s="61"/>
      <c r="N45" s="61"/>
      <c r="O45" s="198"/>
      <c r="P45" s="198"/>
      <c r="Q45" s="198"/>
      <c r="R45" s="120"/>
      <c r="S45" s="120"/>
      <c r="T45" s="120"/>
      <c r="AA45" t="s">
        <v>137</v>
      </c>
      <c r="AB45" s="25">
        <v>19103</v>
      </c>
    </row>
    <row r="46" spans="1:28" ht="18" customHeight="1">
      <c r="A46" s="112"/>
      <c r="B46" s="2"/>
      <c r="C46" s="119"/>
      <c r="D46" s="119"/>
      <c r="E46" s="59"/>
      <c r="F46" s="119"/>
      <c r="G46" s="59"/>
      <c r="H46" s="59"/>
      <c r="I46" s="59"/>
      <c r="J46" s="59"/>
      <c r="K46" s="59"/>
      <c r="L46" s="61"/>
      <c r="M46" s="61"/>
      <c r="N46" s="61"/>
      <c r="O46" s="61"/>
      <c r="P46" s="61"/>
      <c r="Q46" s="61"/>
      <c r="R46" s="199"/>
      <c r="S46" s="199"/>
      <c r="T46" s="199"/>
      <c r="AA46" t="s">
        <v>138</v>
      </c>
      <c r="AB46" s="25">
        <v>19523.1</v>
      </c>
    </row>
    <row r="47" spans="1:28" ht="18" customHeight="1">
      <c r="A47" s="59"/>
      <c r="C47" s="112"/>
      <c r="D47" s="112"/>
      <c r="E47" s="59"/>
      <c r="F47" s="59"/>
      <c r="G47" s="59"/>
      <c r="H47" s="59"/>
      <c r="I47" s="59"/>
      <c r="J47" s="59"/>
      <c r="K47" s="59"/>
      <c r="L47" s="61"/>
      <c r="M47" s="61"/>
      <c r="N47" s="61"/>
      <c r="O47" s="61"/>
      <c r="P47" s="61"/>
      <c r="Q47" s="61"/>
      <c r="AA47" t="s">
        <v>139</v>
      </c>
      <c r="AB47" s="25">
        <v>19943.2</v>
      </c>
    </row>
    <row r="48" spans="8:28" ht="18" customHeight="1"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AA48" t="s">
        <v>140</v>
      </c>
      <c r="AB48" s="25">
        <v>20363.3</v>
      </c>
    </row>
    <row r="49" spans="27:28" ht="18" customHeight="1">
      <c r="AA49" t="s">
        <v>141</v>
      </c>
      <c r="AB49" s="25">
        <v>20783.4</v>
      </c>
    </row>
    <row r="50" spans="27:28" ht="18" customHeight="1">
      <c r="AA50" t="s">
        <v>142</v>
      </c>
      <c r="AB50" s="25">
        <v>21203.5</v>
      </c>
    </row>
    <row r="51" spans="27:28" ht="18" customHeight="1">
      <c r="AA51" t="s">
        <v>143</v>
      </c>
      <c r="AB51" s="25">
        <v>21623.6</v>
      </c>
    </row>
    <row r="52" spans="27:28" ht="18" customHeight="1">
      <c r="AA52" t="s">
        <v>144</v>
      </c>
      <c r="AB52" s="25">
        <v>22043.7</v>
      </c>
    </row>
    <row r="53" spans="27:28" ht="18" customHeight="1">
      <c r="AA53" t="s">
        <v>145</v>
      </c>
      <c r="AB53" s="25">
        <v>22463.8</v>
      </c>
    </row>
    <row r="54" spans="27:28" ht="18" customHeight="1">
      <c r="AA54" t="s">
        <v>146</v>
      </c>
      <c r="AB54" s="25">
        <v>22883.9</v>
      </c>
    </row>
    <row r="55" ht="13.5">
      <c r="AB55" s="25">
        <v>23304</v>
      </c>
    </row>
    <row r="56" spans="27:28" ht="13.5">
      <c r="AA56" s="131"/>
      <c r="AB56" s="25">
        <v>23724.1</v>
      </c>
    </row>
  </sheetData>
  <sheetProtection/>
  <mergeCells count="28">
    <mergeCell ref="A1:R1"/>
    <mergeCell ref="O41:T41"/>
    <mergeCell ref="L4:R4"/>
    <mergeCell ref="L39:N39"/>
    <mergeCell ref="O39:R39"/>
    <mergeCell ref="O40:R40"/>
    <mergeCell ref="O38:T38"/>
    <mergeCell ref="N2:Q2"/>
    <mergeCell ref="A4:A5"/>
    <mergeCell ref="D4:D5"/>
    <mergeCell ref="L42:N42"/>
    <mergeCell ref="L38:N38"/>
    <mergeCell ref="O45:Q45"/>
    <mergeCell ref="L41:N41"/>
    <mergeCell ref="R46:T46"/>
    <mergeCell ref="O43:R43"/>
    <mergeCell ref="L43:N43"/>
    <mergeCell ref="O42:T42"/>
    <mergeCell ref="F4:F5"/>
    <mergeCell ref="L40:N40"/>
    <mergeCell ref="E4:E5"/>
    <mergeCell ref="B4:B5"/>
    <mergeCell ref="A42:C42"/>
    <mergeCell ref="A37:B37"/>
    <mergeCell ref="A39:B39"/>
    <mergeCell ref="A40:B40"/>
    <mergeCell ref="A41:B41"/>
    <mergeCell ref="A38:B38"/>
  </mergeCells>
  <dataValidations count="13">
    <dataValidation type="whole" allowBlank="1" showInputMessage="1" showErrorMessage="1" error="１～３の数字を入力してください" imeMode="halfAlpha" sqref="F6:F36">
      <formula1>1</formula1>
      <formula2>3</formula2>
    </dataValidation>
    <dataValidation type="whole" allowBlank="1" showInputMessage="1" showErrorMessage="1" imeMode="halfAlpha" sqref="C6:C35">
      <formula1>1</formula1>
      <formula2>3000</formula2>
    </dataValidation>
    <dataValidation allowBlank="1" showInputMessage="1" showErrorMessage="1" prompt="姓名合わせて４字までの場合は、５字になるように姓と名の間に全角スペースを入れる。&#10;５字以上の場合は、続けて入力。" sqref="D6:D35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N6:N36 Q6:Q36"/>
    <dataValidation type="list" allowBlank="1" showInputMessage="1" showErrorMessage="1" sqref="L6:L36 O6:O36">
      <formula1>$AE$7:$AE$21</formula1>
    </dataValidation>
    <dataValidation allowBlank="1" showInputMessage="1" showErrorMessage="1" prompt="低学年リレーの最高記録を入力" imeMode="halfAlpha" sqref="O3:P3"/>
    <dataValidation allowBlank="1" showErrorMessage="1" sqref="T6:T36"/>
    <dataValidation type="list" allowBlank="1" showInputMessage="1" showErrorMessage="1" sqref="R6:R36">
      <formula1>$AE$24:$AE$33</formula1>
    </dataValidation>
    <dataValidation allowBlank="1" showInputMessage="1" showErrorMessage="1" imeMode="halfAlpha" sqref="C38:C40"/>
    <dataValidation type="list" allowBlank="1" showInputMessage="1" showErrorMessage="1" sqref="AA6 AA8:AA54">
      <formula1>"＝＄AA$7:$AA$53"</formula1>
    </dataValidation>
    <dataValidation type="list" allowBlank="1" showInputMessage="1" showErrorMessage="1" sqref="AA56">
      <formula1>"＝＄AD$':$AD$17"</formula1>
    </dataValidation>
    <dataValidation type="list" allowBlank="1" showInputMessage="1" showErrorMessage="1" sqref="AA7">
      <formula1>"＝＄AB$6:$AB$53"</formula1>
    </dataValidation>
    <dataValidation type="list" allowBlank="1" showInputMessage="1" showErrorMessage="1" sqref="B6:B35">
      <formula1>$AA$8:$AA$54</formula1>
    </dataValidation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5"/>
  <sheetViews>
    <sheetView tabSelected="1"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E40" sqref="E40"/>
    </sheetView>
  </sheetViews>
  <sheetFormatPr defaultColWidth="9.00390625" defaultRowHeight="13.5"/>
  <cols>
    <col min="1" max="1" width="3.50390625" style="1" customWidth="1"/>
    <col min="2" max="2" width="7.625" style="1" customWidth="1"/>
    <col min="3" max="3" width="5.625" style="1" customWidth="1"/>
    <col min="4" max="5" width="13.625" style="1" customWidth="1"/>
    <col min="6" max="6" width="5.25390625" style="1" customWidth="1"/>
    <col min="7" max="7" width="6.25390625" style="1" hidden="1" customWidth="1"/>
    <col min="8" max="8" width="4.125" style="1" hidden="1" customWidth="1"/>
    <col min="9" max="10" width="7.625" style="1" hidden="1" customWidth="1"/>
    <col min="11" max="11" width="6.125" style="1" hidden="1" customWidth="1"/>
    <col min="12" max="12" width="12.375" style="1" customWidth="1"/>
    <col min="13" max="13" width="12.375" style="1" hidden="1" customWidth="1"/>
    <col min="14" max="14" width="8.25390625" style="1" customWidth="1"/>
    <col min="15" max="15" width="12.375" style="1" customWidth="1"/>
    <col min="16" max="16" width="12.375" style="1" hidden="1" customWidth="1"/>
    <col min="17" max="17" width="8.25390625" style="1" customWidth="1"/>
    <col min="18" max="18" width="5.375" style="1" customWidth="1"/>
    <col min="19" max="19" width="5.375" style="1" hidden="1" customWidth="1"/>
    <col min="20" max="20" width="0.74609375" style="1" hidden="1" customWidth="1"/>
    <col min="21" max="21" width="0.875" style="1" customWidth="1"/>
    <col min="22" max="22" width="5.875" style="1" customWidth="1"/>
    <col min="23" max="23" width="13.50390625" style="1" customWidth="1"/>
    <col min="24" max="26" width="21.875" style="1" customWidth="1"/>
    <col min="27" max="28" width="8.625" style="1" customWidth="1"/>
    <col min="29" max="29" width="9.00390625" style="1" customWidth="1"/>
    <col min="30" max="30" width="11.00390625" style="1" customWidth="1"/>
    <col min="31" max="16384" width="9.00390625" style="1" customWidth="1"/>
  </cols>
  <sheetData>
    <row r="1" spans="1:20" ht="19.5" customHeight="1">
      <c r="A1" s="204" t="s">
        <v>157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128"/>
      <c r="T1" s="128"/>
    </row>
    <row r="2" spans="1:20" ht="18" customHeight="1">
      <c r="A2" s="59" t="s">
        <v>0</v>
      </c>
      <c r="B2" s="59"/>
      <c r="C2" s="59" t="s">
        <v>158</v>
      </c>
      <c r="D2" s="59"/>
      <c r="E2" s="59"/>
      <c r="F2" s="59"/>
      <c r="G2" s="59"/>
      <c r="H2" s="59"/>
      <c r="I2" s="59"/>
      <c r="J2" s="59"/>
      <c r="K2" s="60"/>
      <c r="L2" s="58"/>
      <c r="M2" s="60"/>
      <c r="N2" s="212" t="s">
        <v>154</v>
      </c>
      <c r="O2" s="218"/>
      <c r="P2" s="218"/>
      <c r="Q2" s="218"/>
      <c r="R2" s="62"/>
      <c r="S2" s="62"/>
      <c r="T2" s="62"/>
    </row>
    <row r="3" spans="1:24" ht="14.25" customHeight="1" thickBot="1">
      <c r="A3" s="59"/>
      <c r="B3" s="183"/>
      <c r="C3" s="59"/>
      <c r="D3" s="59"/>
      <c r="E3" s="59"/>
      <c r="F3" s="59"/>
      <c r="G3" s="59"/>
      <c r="H3" s="59"/>
      <c r="I3" s="59"/>
      <c r="J3" s="59"/>
      <c r="K3" s="59"/>
      <c r="L3" s="121"/>
      <c r="M3" s="121"/>
      <c r="N3" s="122"/>
      <c r="O3" s="123"/>
      <c r="P3" s="123"/>
      <c r="Q3" s="121" t="s">
        <v>77</v>
      </c>
      <c r="R3" s="122"/>
      <c r="S3" s="122"/>
      <c r="T3" s="122"/>
      <c r="X3" s="4"/>
    </row>
    <row r="4" spans="1:24" ht="15" customHeight="1" thickBot="1">
      <c r="A4" s="214" t="s">
        <v>1</v>
      </c>
      <c r="B4" s="219" t="s">
        <v>148</v>
      </c>
      <c r="C4" s="65" t="s">
        <v>15</v>
      </c>
      <c r="D4" s="216" t="s">
        <v>6</v>
      </c>
      <c r="E4" s="187" t="s">
        <v>78</v>
      </c>
      <c r="F4" s="184" t="s">
        <v>155</v>
      </c>
      <c r="G4" s="65"/>
      <c r="H4" s="65"/>
      <c r="I4" s="65"/>
      <c r="J4" s="65"/>
      <c r="K4" s="66"/>
      <c r="L4" s="206" t="s">
        <v>2</v>
      </c>
      <c r="M4" s="207"/>
      <c r="N4" s="207"/>
      <c r="O4" s="207"/>
      <c r="P4" s="207"/>
      <c r="Q4" s="207"/>
      <c r="R4" s="208"/>
      <c r="S4" s="67"/>
      <c r="T4" s="67"/>
      <c r="X4" s="4" t="s">
        <v>55</v>
      </c>
    </row>
    <row r="5" spans="1:20" ht="15" customHeight="1" thickBot="1">
      <c r="A5" s="215"/>
      <c r="B5" s="220"/>
      <c r="C5" s="69" t="s">
        <v>16</v>
      </c>
      <c r="D5" s="217"/>
      <c r="E5" s="188"/>
      <c r="F5" s="185"/>
      <c r="G5" s="69" t="s">
        <v>42</v>
      </c>
      <c r="H5" s="69" t="s">
        <v>9</v>
      </c>
      <c r="I5" s="69" t="s">
        <v>40</v>
      </c>
      <c r="J5" s="69" t="s">
        <v>17</v>
      </c>
      <c r="K5" s="70" t="s">
        <v>20</v>
      </c>
      <c r="L5" s="71" t="s">
        <v>3</v>
      </c>
      <c r="M5" s="63" t="s">
        <v>37</v>
      </c>
      <c r="N5" s="72" t="s">
        <v>10</v>
      </c>
      <c r="O5" s="71" t="s">
        <v>3</v>
      </c>
      <c r="P5" s="63" t="s">
        <v>37</v>
      </c>
      <c r="Q5" s="72" t="s">
        <v>10</v>
      </c>
      <c r="R5" s="73" t="s">
        <v>4</v>
      </c>
      <c r="S5" s="75" t="s">
        <v>37</v>
      </c>
      <c r="T5" s="75"/>
    </row>
    <row r="6" spans="1:34" ht="18" customHeight="1">
      <c r="A6" s="76">
        <v>1</v>
      </c>
      <c r="B6" s="181"/>
      <c r="C6" s="168"/>
      <c r="D6" s="141"/>
      <c r="E6" s="142">
        <f>PHONETIC(D6)</f>
      </c>
      <c r="F6" s="12"/>
      <c r="G6" s="77"/>
      <c r="H6" s="78"/>
      <c r="I6" s="79"/>
      <c r="J6" s="78"/>
      <c r="K6" s="80"/>
      <c r="L6" s="44"/>
      <c r="M6" s="81"/>
      <c r="N6" s="26"/>
      <c r="O6" s="37"/>
      <c r="P6" s="82"/>
      <c r="Q6" s="41"/>
      <c r="R6" s="27"/>
      <c r="S6" s="83"/>
      <c r="T6" s="84"/>
      <c r="AA6" s="1" t="s">
        <v>100</v>
      </c>
      <c r="AB6" s="1" t="s">
        <v>37</v>
      </c>
      <c r="AD6" s="1" t="s">
        <v>7</v>
      </c>
      <c r="AE6" s="1" t="s">
        <v>37</v>
      </c>
      <c r="AH6" s="1">
        <f>IF(AND(L6="",O6=""),0,1)</f>
        <v>0</v>
      </c>
    </row>
    <row r="7" spans="1:34" ht="18" customHeight="1">
      <c r="A7" s="85">
        <v>2</v>
      </c>
      <c r="B7" s="180"/>
      <c r="C7" s="169"/>
      <c r="D7" s="143"/>
      <c r="E7" s="144">
        <f>PHONETIC(D7)</f>
      </c>
      <c r="F7" s="13"/>
      <c r="G7" s="86"/>
      <c r="H7" s="87"/>
      <c r="I7" s="88"/>
      <c r="J7" s="87"/>
      <c r="K7" s="89"/>
      <c r="L7" s="45"/>
      <c r="M7" s="90"/>
      <c r="N7" s="28"/>
      <c r="O7" s="38"/>
      <c r="P7" s="91"/>
      <c r="Q7" s="30"/>
      <c r="R7" s="29"/>
      <c r="S7" s="92"/>
      <c r="T7" s="93"/>
      <c r="V7" s="4" t="s">
        <v>25</v>
      </c>
      <c r="W7" s="5" t="s">
        <v>23</v>
      </c>
      <c r="AA7" t="s">
        <v>147</v>
      </c>
      <c r="AB7" s="25">
        <v>201</v>
      </c>
      <c r="AC7" s="1">
        <f aca="true" ca="1" t="shared" si="0" ref="AC7:AC17">RAND()</f>
        <v>0.3828366380701511</v>
      </c>
      <c r="AD7" s="131" t="s">
        <v>97</v>
      </c>
      <c r="AE7" s="25">
        <v>201</v>
      </c>
      <c r="AH7" s="1">
        <f>IF(AND(L7="",O7=""),0,1)</f>
        <v>0</v>
      </c>
    </row>
    <row r="8" spans="1:34" ht="18" customHeight="1">
      <c r="A8" s="85">
        <v>3</v>
      </c>
      <c r="B8" s="180"/>
      <c r="C8" s="168"/>
      <c r="D8" s="143"/>
      <c r="E8" s="144">
        <f aca="true" t="shared" si="1" ref="E8:E35">PHONETIC(D8)</f>
      </c>
      <c r="F8" s="13"/>
      <c r="G8" s="86"/>
      <c r="H8" s="87"/>
      <c r="I8" s="88"/>
      <c r="J8" s="87"/>
      <c r="K8" s="89"/>
      <c r="L8" s="45"/>
      <c r="M8" s="90"/>
      <c r="N8" s="28"/>
      <c r="O8" s="38"/>
      <c r="P8" s="91"/>
      <c r="Q8" s="30"/>
      <c r="R8" s="29"/>
      <c r="S8" s="92"/>
      <c r="T8" s="93"/>
      <c r="W8" s="5" t="s">
        <v>24</v>
      </c>
      <c r="AA8" t="s">
        <v>101</v>
      </c>
      <c r="AB8" s="25">
        <v>202</v>
      </c>
      <c r="AC8" s="1">
        <f ca="1" t="shared" si="0"/>
        <v>0.17296008077713132</v>
      </c>
      <c r="AD8" s="131" t="s">
        <v>91</v>
      </c>
      <c r="AE8" s="25">
        <v>202</v>
      </c>
      <c r="AH8" s="1">
        <f>IF(AND(L8="",O8=""),0,1)</f>
        <v>0</v>
      </c>
    </row>
    <row r="9" spans="1:34" ht="18" customHeight="1">
      <c r="A9" s="85">
        <v>4</v>
      </c>
      <c r="B9" s="180"/>
      <c r="C9" s="170"/>
      <c r="D9" s="143"/>
      <c r="E9" s="144">
        <f t="shared" si="1"/>
      </c>
      <c r="F9" s="13"/>
      <c r="G9" s="86"/>
      <c r="H9" s="87"/>
      <c r="I9" s="88"/>
      <c r="J9" s="87"/>
      <c r="K9" s="89"/>
      <c r="L9" s="45"/>
      <c r="M9" s="90"/>
      <c r="N9" s="28"/>
      <c r="O9" s="38"/>
      <c r="P9" s="91"/>
      <c r="Q9" s="30"/>
      <c r="R9" s="29"/>
      <c r="S9" s="92"/>
      <c r="T9" s="93"/>
      <c r="W9" s="127" t="s">
        <v>54</v>
      </c>
      <c r="AA9" t="s">
        <v>102</v>
      </c>
      <c r="AB9" s="25">
        <v>203</v>
      </c>
      <c r="AC9" s="1">
        <f ca="1" t="shared" si="0"/>
        <v>0.2796168935453468</v>
      </c>
      <c r="AD9" s="131" t="s">
        <v>92</v>
      </c>
      <c r="AE9" s="25">
        <v>203</v>
      </c>
      <c r="AH9" s="1">
        <f aca="true" t="shared" si="2" ref="AH9:AH17">IF(AND(L10="",O10=""),0,1)</f>
        <v>0</v>
      </c>
    </row>
    <row r="10" spans="1:34" ht="18" customHeight="1" thickBot="1">
      <c r="A10" s="85">
        <v>5</v>
      </c>
      <c r="B10" s="182"/>
      <c r="C10" s="171"/>
      <c r="D10" s="143"/>
      <c r="E10" s="144">
        <f t="shared" si="1"/>
      </c>
      <c r="F10" s="13"/>
      <c r="G10" s="86"/>
      <c r="H10" s="87"/>
      <c r="I10" s="94"/>
      <c r="J10" s="87"/>
      <c r="K10" s="89"/>
      <c r="L10" s="45"/>
      <c r="M10" s="95"/>
      <c r="N10" s="31"/>
      <c r="O10" s="39"/>
      <c r="P10" s="96"/>
      <c r="Q10" s="32"/>
      <c r="R10" s="33"/>
      <c r="S10" s="97"/>
      <c r="T10" s="93"/>
      <c r="V10" s="6" t="s">
        <v>26</v>
      </c>
      <c r="W10" s="7"/>
      <c r="AA10" t="s">
        <v>103</v>
      </c>
      <c r="AB10" s="25">
        <v>300</v>
      </c>
      <c r="AC10" s="1">
        <f ca="1" t="shared" si="0"/>
        <v>0.8161565362333182</v>
      </c>
      <c r="AD10" s="131" t="s">
        <v>93</v>
      </c>
      <c r="AE10" s="25">
        <v>300</v>
      </c>
      <c r="AH10" s="1">
        <f t="shared" si="2"/>
        <v>0</v>
      </c>
    </row>
    <row r="11" spans="1:34" ht="18" customHeight="1">
      <c r="A11" s="98">
        <v>6</v>
      </c>
      <c r="B11" s="181"/>
      <c r="C11" s="168"/>
      <c r="D11" s="145"/>
      <c r="E11" s="146">
        <f t="shared" si="1"/>
      </c>
      <c r="F11" s="15"/>
      <c r="G11" s="99"/>
      <c r="H11" s="100"/>
      <c r="I11" s="101"/>
      <c r="J11" s="100"/>
      <c r="K11" s="102"/>
      <c r="L11" s="46"/>
      <c r="M11" s="103"/>
      <c r="N11" s="34"/>
      <c r="O11" s="40"/>
      <c r="P11" s="104"/>
      <c r="Q11" s="35"/>
      <c r="R11" s="36"/>
      <c r="S11" s="105"/>
      <c r="T11" s="106"/>
      <c r="V11" s="8" t="s">
        <v>60</v>
      </c>
      <c r="W11" s="9" t="s">
        <v>61</v>
      </c>
      <c r="AA11" t="s">
        <v>104</v>
      </c>
      <c r="AB11" s="25">
        <v>600</v>
      </c>
      <c r="AC11" s="1">
        <f ca="1" t="shared" si="0"/>
        <v>0.07778184616214734</v>
      </c>
      <c r="AD11" s="131" t="s">
        <v>94</v>
      </c>
      <c r="AE11" s="25">
        <v>600</v>
      </c>
      <c r="AH11" s="1">
        <f t="shared" si="2"/>
        <v>0</v>
      </c>
    </row>
    <row r="12" spans="1:34" ht="18" customHeight="1">
      <c r="A12" s="85">
        <v>7</v>
      </c>
      <c r="B12" s="180"/>
      <c r="C12" s="170"/>
      <c r="D12" s="143"/>
      <c r="E12" s="144">
        <f t="shared" si="1"/>
      </c>
      <c r="F12" s="13"/>
      <c r="G12" s="86"/>
      <c r="H12" s="87"/>
      <c r="I12" s="88"/>
      <c r="J12" s="87"/>
      <c r="K12" s="89"/>
      <c r="L12" s="45"/>
      <c r="M12" s="90"/>
      <c r="N12" s="28"/>
      <c r="O12" s="38"/>
      <c r="P12" s="91"/>
      <c r="Q12" s="30"/>
      <c r="R12" s="29"/>
      <c r="S12" s="92"/>
      <c r="T12" s="93"/>
      <c r="V12" s="8" t="s">
        <v>62</v>
      </c>
      <c r="W12" s="9" t="s">
        <v>63</v>
      </c>
      <c r="AA12" t="s">
        <v>105</v>
      </c>
      <c r="AB12" s="25">
        <v>800</v>
      </c>
      <c r="AC12" s="1">
        <f ca="1" t="shared" si="0"/>
        <v>0.35143611181041623</v>
      </c>
      <c r="AD12" s="131" t="s">
        <v>95</v>
      </c>
      <c r="AE12" s="25">
        <v>800</v>
      </c>
      <c r="AH12" s="1">
        <f t="shared" si="2"/>
        <v>0</v>
      </c>
    </row>
    <row r="13" spans="1:34" ht="18" customHeight="1">
      <c r="A13" s="85">
        <v>8</v>
      </c>
      <c r="B13" s="180"/>
      <c r="C13" s="170"/>
      <c r="D13" s="143"/>
      <c r="E13" s="144">
        <f t="shared" si="1"/>
      </c>
      <c r="F13" s="13"/>
      <c r="G13" s="86"/>
      <c r="H13" s="87"/>
      <c r="I13" s="88"/>
      <c r="J13" s="87"/>
      <c r="K13" s="89"/>
      <c r="L13" s="45"/>
      <c r="M13" s="90"/>
      <c r="N13" s="28"/>
      <c r="O13" s="38"/>
      <c r="P13" s="91"/>
      <c r="Q13" s="30"/>
      <c r="R13" s="29"/>
      <c r="S13" s="92"/>
      <c r="T13" s="93"/>
      <c r="V13" s="8" t="s">
        <v>27</v>
      </c>
      <c r="W13" s="9" t="s">
        <v>64</v>
      </c>
      <c r="AA13" t="s">
        <v>106</v>
      </c>
      <c r="AB13" s="25">
        <v>4200</v>
      </c>
      <c r="AC13" s="1">
        <f ca="1" t="shared" si="0"/>
        <v>0.9982363451862444</v>
      </c>
      <c r="AD13" s="58" t="s">
        <v>99</v>
      </c>
      <c r="AE13" s="25">
        <v>4200</v>
      </c>
      <c r="AH13" s="1">
        <f t="shared" si="2"/>
        <v>0</v>
      </c>
    </row>
    <row r="14" spans="1:34" ht="18" customHeight="1">
      <c r="A14" s="85">
        <v>9</v>
      </c>
      <c r="B14" s="180"/>
      <c r="C14" s="170"/>
      <c r="D14" s="143"/>
      <c r="E14" s="144">
        <f t="shared" si="1"/>
      </c>
      <c r="F14" s="13"/>
      <c r="G14" s="86"/>
      <c r="H14" s="87"/>
      <c r="I14" s="88"/>
      <c r="J14" s="87"/>
      <c r="K14" s="89"/>
      <c r="L14" s="45"/>
      <c r="M14" s="90"/>
      <c r="N14" s="28"/>
      <c r="O14" s="38"/>
      <c r="P14" s="91"/>
      <c r="Q14" s="30"/>
      <c r="R14" s="29"/>
      <c r="S14" s="92"/>
      <c r="T14" s="93"/>
      <c r="V14" s="8" t="s">
        <v>65</v>
      </c>
      <c r="W14" s="6" t="s">
        <v>66</v>
      </c>
      <c r="AA14" t="s">
        <v>107</v>
      </c>
      <c r="AB14" s="25">
        <v>7100</v>
      </c>
      <c r="AC14" s="1">
        <f ca="1" t="shared" si="0"/>
        <v>0.006485224789787636</v>
      </c>
      <c r="AD14" s="131" t="s">
        <v>85</v>
      </c>
      <c r="AE14" s="25">
        <v>7100</v>
      </c>
      <c r="AH14" s="1">
        <f t="shared" si="2"/>
        <v>0</v>
      </c>
    </row>
    <row r="15" spans="1:34" ht="18" customHeight="1" thickBot="1">
      <c r="A15" s="85">
        <v>10</v>
      </c>
      <c r="B15" s="182"/>
      <c r="C15" s="171"/>
      <c r="D15" s="143"/>
      <c r="E15" s="144">
        <f t="shared" si="1"/>
      </c>
      <c r="F15" s="13"/>
      <c r="G15" s="86"/>
      <c r="H15" s="87"/>
      <c r="I15" s="94"/>
      <c r="J15" s="87"/>
      <c r="K15" s="89"/>
      <c r="L15" s="47"/>
      <c r="M15" s="95"/>
      <c r="N15" s="31"/>
      <c r="O15" s="39"/>
      <c r="P15" s="96"/>
      <c r="Q15" s="32"/>
      <c r="R15" s="33"/>
      <c r="S15" s="97"/>
      <c r="T15" s="93"/>
      <c r="V15" s="8" t="s">
        <v>67</v>
      </c>
      <c r="W15" s="6" t="s">
        <v>56</v>
      </c>
      <c r="AA15" t="s">
        <v>108</v>
      </c>
      <c r="AB15" s="25">
        <v>7300</v>
      </c>
      <c r="AC15" s="1">
        <f ca="1" t="shared" si="0"/>
        <v>0.03134873169653263</v>
      </c>
      <c r="AD15" s="131" t="s">
        <v>86</v>
      </c>
      <c r="AE15" s="25">
        <v>7300</v>
      </c>
      <c r="AH15" s="1">
        <f t="shared" si="2"/>
        <v>0</v>
      </c>
    </row>
    <row r="16" spans="1:34" ht="18" customHeight="1">
      <c r="A16" s="98">
        <v>11</v>
      </c>
      <c r="B16" s="181"/>
      <c r="C16" s="168"/>
      <c r="D16" s="145"/>
      <c r="E16" s="146">
        <f t="shared" si="1"/>
      </c>
      <c r="F16" s="15"/>
      <c r="G16" s="99"/>
      <c r="H16" s="100"/>
      <c r="I16" s="101"/>
      <c r="J16" s="100"/>
      <c r="K16" s="102"/>
      <c r="L16" s="44"/>
      <c r="M16" s="103"/>
      <c r="N16" s="34"/>
      <c r="O16" s="40"/>
      <c r="P16" s="104"/>
      <c r="Q16" s="35"/>
      <c r="R16" s="36"/>
      <c r="S16" s="105"/>
      <c r="T16" s="106"/>
      <c r="V16" s="8" t="s">
        <v>68</v>
      </c>
      <c r="W16" s="6" t="s">
        <v>57</v>
      </c>
      <c r="AA16" t="s">
        <v>109</v>
      </c>
      <c r="AB16" s="25">
        <v>7301</v>
      </c>
      <c r="AC16" s="1">
        <f ca="1" t="shared" si="0"/>
        <v>0.19751406025510632</v>
      </c>
      <c r="AD16" s="131" t="s">
        <v>87</v>
      </c>
      <c r="AE16" s="25">
        <v>7301</v>
      </c>
      <c r="AH16" s="1">
        <f t="shared" si="2"/>
        <v>0</v>
      </c>
    </row>
    <row r="17" spans="1:34" ht="18" customHeight="1">
      <c r="A17" s="85">
        <v>12</v>
      </c>
      <c r="B17" s="180"/>
      <c r="C17" s="170"/>
      <c r="D17" s="143"/>
      <c r="E17" s="144">
        <f t="shared" si="1"/>
      </c>
      <c r="F17" s="13"/>
      <c r="G17" s="86"/>
      <c r="H17" s="87"/>
      <c r="I17" s="88"/>
      <c r="J17" s="87"/>
      <c r="K17" s="89"/>
      <c r="L17" s="45"/>
      <c r="M17" s="90"/>
      <c r="N17" s="28"/>
      <c r="O17" s="38"/>
      <c r="P17" s="91"/>
      <c r="Q17" s="30"/>
      <c r="R17" s="29"/>
      <c r="S17" s="92"/>
      <c r="T17" s="93"/>
      <c r="V17" s="8" t="s">
        <v>69</v>
      </c>
      <c r="W17" s="6" t="s">
        <v>70</v>
      </c>
      <c r="AA17" t="s">
        <v>110</v>
      </c>
      <c r="AB17" s="25">
        <v>8500</v>
      </c>
      <c r="AC17" s="1">
        <f ca="1" t="shared" si="0"/>
        <v>0.18106468667574582</v>
      </c>
      <c r="AD17"/>
      <c r="AE17" s="25">
        <v>8500</v>
      </c>
      <c r="AH17" s="1">
        <f t="shared" si="2"/>
        <v>0</v>
      </c>
    </row>
    <row r="18" spans="1:31" ht="18" customHeight="1">
      <c r="A18" s="85">
        <v>13</v>
      </c>
      <c r="B18" s="180"/>
      <c r="C18" s="170"/>
      <c r="D18" s="143"/>
      <c r="E18" s="144">
        <f t="shared" si="1"/>
      </c>
      <c r="F18" s="13"/>
      <c r="G18" s="86"/>
      <c r="H18" s="87"/>
      <c r="I18" s="88"/>
      <c r="J18" s="87"/>
      <c r="K18" s="89"/>
      <c r="L18" s="45"/>
      <c r="M18" s="90">
        <v>7100</v>
      </c>
      <c r="N18" s="28"/>
      <c r="O18" s="38"/>
      <c r="P18" s="91" t="s">
        <v>28</v>
      </c>
      <c r="Q18" s="30"/>
      <c r="R18" s="29"/>
      <c r="S18" s="92">
        <f aca="true" t="shared" si="3" ref="S18:S35">IF(R18="","",VLOOKUP(R18,$AD$24:$AE$25,2,FALSE))</f>
      </c>
      <c r="T18" s="93">
        <f>IF(R18="低学年",IF($O$3="","",$O$3),IF(R18="共通",IF(#REF!="","",#REF!),""))</f>
      </c>
      <c r="V18" s="8" t="s">
        <v>71</v>
      </c>
      <c r="W18" s="6" t="s">
        <v>72</v>
      </c>
      <c r="AA18" t="s">
        <v>111</v>
      </c>
      <c r="AB18" s="25">
        <v>8600.5</v>
      </c>
      <c r="AD18"/>
      <c r="AE18" s="25"/>
    </row>
    <row r="19" spans="1:34" ht="18" customHeight="1">
      <c r="A19" s="85">
        <v>14</v>
      </c>
      <c r="B19" s="180"/>
      <c r="C19" s="170"/>
      <c r="D19" s="143"/>
      <c r="E19" s="144">
        <f t="shared" si="1"/>
      </c>
      <c r="F19" s="13"/>
      <c r="G19" s="86"/>
      <c r="H19" s="87"/>
      <c r="I19" s="88"/>
      <c r="J19" s="87"/>
      <c r="K19" s="89"/>
      <c r="L19" s="45"/>
      <c r="M19" s="90">
        <v>7100</v>
      </c>
      <c r="N19" s="28"/>
      <c r="O19" s="38"/>
      <c r="P19" s="91" t="s">
        <v>28</v>
      </c>
      <c r="Q19" s="30"/>
      <c r="R19" s="29"/>
      <c r="S19" s="92">
        <f t="shared" si="3"/>
      </c>
      <c r="T19" s="93">
        <f>IF(R19="低学年",IF($O$3="","",$O$3),IF(R19="共通",IF(#REF!="","",#REF!),""))</f>
      </c>
      <c r="V19" s="8" t="s">
        <v>73</v>
      </c>
      <c r="W19" s="6" t="s">
        <v>74</v>
      </c>
      <c r="AA19" t="s">
        <v>112</v>
      </c>
      <c r="AB19" s="25">
        <v>9020.6</v>
      </c>
      <c r="AH19" s="1">
        <f aca="true" t="shared" si="4" ref="AH19:AH35">IF(AND(L19="",O19=""),0,1)</f>
        <v>0</v>
      </c>
    </row>
    <row r="20" spans="1:34" ht="18" customHeight="1" thickBot="1">
      <c r="A20" s="107">
        <v>15</v>
      </c>
      <c r="B20" s="182"/>
      <c r="C20" s="172"/>
      <c r="D20" s="14"/>
      <c r="E20" s="147">
        <f t="shared" si="1"/>
      </c>
      <c r="F20" s="16"/>
      <c r="G20" s="108"/>
      <c r="H20" s="109"/>
      <c r="I20" s="94"/>
      <c r="J20" s="109"/>
      <c r="K20" s="110"/>
      <c r="L20" s="45"/>
      <c r="M20" s="95">
        <v>7300</v>
      </c>
      <c r="N20" s="31"/>
      <c r="O20" s="39"/>
      <c r="P20" s="96" t="s">
        <v>28</v>
      </c>
      <c r="Q20" s="32"/>
      <c r="R20" s="33"/>
      <c r="S20" s="97">
        <f t="shared" si="3"/>
      </c>
      <c r="T20" s="111">
        <f>IF(R20="低学年",IF($O$3="","",$O$3),IF(R20="共通",IF(#REF!="","",#REF!),""))</f>
      </c>
      <c r="V20" s="8"/>
      <c r="AA20" t="s">
        <v>113</v>
      </c>
      <c r="AB20" s="25">
        <v>9440.7</v>
      </c>
      <c r="AD20" s="125"/>
      <c r="AH20" s="1">
        <f t="shared" si="4"/>
        <v>0</v>
      </c>
    </row>
    <row r="21" spans="1:34" ht="18" customHeight="1">
      <c r="A21" s="76">
        <v>16</v>
      </c>
      <c r="B21" s="181"/>
      <c r="C21" s="168"/>
      <c r="D21" s="141"/>
      <c r="E21" s="142">
        <f t="shared" si="1"/>
      </c>
      <c r="F21" s="12"/>
      <c r="G21" s="77"/>
      <c r="H21" s="78">
        <f aca="true" t="shared" si="5" ref="H21:H35">IF(C21&gt;0,$O$38,"")</f>
      </c>
      <c r="I21" s="101"/>
      <c r="J21" s="78"/>
      <c r="K21" s="80">
        <f aca="true" t="shared" si="6" ref="K21:K35">IF(C21&gt;0,"女","")</f>
      </c>
      <c r="L21" s="46"/>
      <c r="M21" s="103">
        <f aca="true" t="shared" si="7" ref="M21:M35">IF(L21="","",VLOOKUP(L21,$AD$7:$AE$22,2,FALSE))</f>
      </c>
      <c r="N21" s="34"/>
      <c r="O21" s="40"/>
      <c r="P21" s="104">
        <f aca="true" t="shared" si="8" ref="P21:P35">IF(O21="","",VLOOKUP(O21,$AD$7:$AE$22,2,FALSE))</f>
      </c>
      <c r="Q21" s="35"/>
      <c r="R21" s="36"/>
      <c r="S21" s="105">
        <f t="shared" si="3"/>
      </c>
      <c r="T21" s="84">
        <f>IF(R21="低学年",IF($O$3="","",$O$3),IF(R21="共通",IF(#REF!="","",#REF!),""))</f>
      </c>
      <c r="AA21" t="s">
        <v>114</v>
      </c>
      <c r="AB21" s="25">
        <v>9860.8</v>
      </c>
      <c r="AD21" s="125"/>
      <c r="AH21" s="1">
        <f t="shared" si="4"/>
        <v>0</v>
      </c>
    </row>
    <row r="22" spans="1:34" ht="18" customHeight="1">
      <c r="A22" s="85">
        <v>17</v>
      </c>
      <c r="B22" s="180"/>
      <c r="C22" s="170"/>
      <c r="D22" s="143"/>
      <c r="E22" s="144">
        <f t="shared" si="1"/>
      </c>
      <c r="F22" s="13"/>
      <c r="G22" s="86"/>
      <c r="H22" s="87">
        <f t="shared" si="5"/>
      </c>
      <c r="I22" s="88"/>
      <c r="J22" s="87"/>
      <c r="K22" s="89">
        <f t="shared" si="6"/>
      </c>
      <c r="L22" s="45"/>
      <c r="M22" s="90">
        <f t="shared" si="7"/>
      </c>
      <c r="N22" s="28"/>
      <c r="O22" s="38"/>
      <c r="P22" s="91">
        <f t="shared" si="8"/>
      </c>
      <c r="Q22" s="30"/>
      <c r="R22" s="29"/>
      <c r="S22" s="92">
        <f t="shared" si="3"/>
      </c>
      <c r="T22" s="93">
        <f>IF(R22="低学年",IF($O$3="","",$O$3),IF(R22="共通",IF(#REF!="","",#REF!),""))</f>
      </c>
      <c r="AA22" t="s">
        <v>115</v>
      </c>
      <c r="AB22" s="25">
        <v>10280.9</v>
      </c>
      <c r="AD22" s="125"/>
      <c r="AH22" s="1">
        <f t="shared" si="4"/>
        <v>0</v>
      </c>
    </row>
    <row r="23" spans="1:34" ht="18" customHeight="1">
      <c r="A23" s="85">
        <v>18</v>
      </c>
      <c r="B23" s="180"/>
      <c r="C23" s="170"/>
      <c r="D23" s="143"/>
      <c r="E23" s="144">
        <f t="shared" si="1"/>
      </c>
      <c r="F23" s="13"/>
      <c r="G23" s="86"/>
      <c r="H23" s="87">
        <f t="shared" si="5"/>
      </c>
      <c r="I23" s="88"/>
      <c r="J23" s="87"/>
      <c r="K23" s="89">
        <f t="shared" si="6"/>
      </c>
      <c r="L23" s="45"/>
      <c r="M23" s="90">
        <f t="shared" si="7"/>
      </c>
      <c r="N23" s="28"/>
      <c r="O23" s="38"/>
      <c r="P23" s="91">
        <f t="shared" si="8"/>
      </c>
      <c r="Q23" s="30"/>
      <c r="R23" s="29"/>
      <c r="S23" s="92">
        <f t="shared" si="3"/>
      </c>
      <c r="T23" s="93">
        <f>IF(R23="低学年",IF($O$3="","",$O$3),IF(R23="共通",IF(#REF!="","",#REF!),""))</f>
      </c>
      <c r="AA23" t="s">
        <v>116</v>
      </c>
      <c r="AB23" s="25">
        <v>10701</v>
      </c>
      <c r="AH23" s="1">
        <f t="shared" si="4"/>
        <v>0</v>
      </c>
    </row>
    <row r="24" spans="1:34" ht="18" customHeight="1">
      <c r="A24" s="85">
        <v>19</v>
      </c>
      <c r="B24" s="180"/>
      <c r="C24" s="170"/>
      <c r="D24" s="143"/>
      <c r="E24" s="144">
        <f t="shared" si="1"/>
      </c>
      <c r="F24" s="13"/>
      <c r="G24" s="86"/>
      <c r="H24" s="87">
        <f t="shared" si="5"/>
      </c>
      <c r="I24" s="88"/>
      <c r="J24" s="87"/>
      <c r="K24" s="89">
        <f t="shared" si="6"/>
      </c>
      <c r="L24" s="45"/>
      <c r="M24" s="90">
        <f t="shared" si="7"/>
      </c>
      <c r="N24" s="28"/>
      <c r="O24" s="38"/>
      <c r="P24" s="91">
        <f t="shared" si="8"/>
      </c>
      <c r="Q24" s="30"/>
      <c r="R24" s="29"/>
      <c r="S24" s="92">
        <f t="shared" si="3"/>
      </c>
      <c r="T24" s="93">
        <f>IF(R24="低学年",IF($O$3="","",$O$3),IF(R24="共通",IF(#REF!="","",#REF!),""))</f>
      </c>
      <c r="AA24" t="s">
        <v>117</v>
      </c>
      <c r="AB24" s="25">
        <v>11121.1</v>
      </c>
      <c r="AD24" s="166" t="s">
        <v>88</v>
      </c>
      <c r="AE24" s="25">
        <v>60104</v>
      </c>
      <c r="AF24" s="1">
        <f>COUNTIF($R$6:$R$35,#REF!)</f>
        <v>0</v>
      </c>
      <c r="AG24" s="1">
        <f aca="true" t="shared" si="9" ref="AG24:AG33">IF(AF24&lt;4,0,IF(AF24&gt;6,2,1))</f>
        <v>0</v>
      </c>
      <c r="AH24" s="1">
        <f t="shared" si="4"/>
        <v>0</v>
      </c>
    </row>
    <row r="25" spans="1:34" ht="18" customHeight="1" thickBot="1">
      <c r="A25" s="107">
        <v>20</v>
      </c>
      <c r="B25" s="182"/>
      <c r="C25" s="172"/>
      <c r="D25" s="14"/>
      <c r="E25" s="147">
        <f t="shared" si="1"/>
      </c>
      <c r="F25" s="16"/>
      <c r="G25" s="108"/>
      <c r="H25" s="109">
        <f t="shared" si="5"/>
      </c>
      <c r="I25" s="94"/>
      <c r="J25" s="109"/>
      <c r="K25" s="110">
        <f t="shared" si="6"/>
      </c>
      <c r="L25" s="47"/>
      <c r="M25" s="95">
        <f t="shared" si="7"/>
      </c>
      <c r="N25" s="31"/>
      <c r="O25" s="39"/>
      <c r="P25" s="96">
        <f t="shared" si="8"/>
      </c>
      <c r="Q25" s="32"/>
      <c r="R25" s="33"/>
      <c r="S25" s="97">
        <f t="shared" si="3"/>
      </c>
      <c r="T25" s="111">
        <f>IF(R25="低学年",IF($O$3="","",$O$3),IF(R25="共通",IF(#REF!="","",#REF!),""))</f>
      </c>
      <c r="AA25" t="s">
        <v>118</v>
      </c>
      <c r="AB25" s="25">
        <v>11541.2</v>
      </c>
      <c r="AD25" s="167" t="s">
        <v>96</v>
      </c>
      <c r="AE25" s="25">
        <v>60104</v>
      </c>
      <c r="AF25" s="1">
        <f>COUNTIF($R$6:$R$35,#REF!)</f>
        <v>0</v>
      </c>
      <c r="AG25" s="1">
        <f t="shared" si="9"/>
        <v>0</v>
      </c>
      <c r="AH25" s="1">
        <f t="shared" si="4"/>
        <v>0</v>
      </c>
    </row>
    <row r="26" spans="1:34" ht="18" customHeight="1">
      <c r="A26" s="76">
        <v>21</v>
      </c>
      <c r="B26" s="181"/>
      <c r="C26" s="168"/>
      <c r="D26" s="141"/>
      <c r="E26" s="142">
        <f t="shared" si="1"/>
      </c>
      <c r="F26" s="12"/>
      <c r="G26" s="77"/>
      <c r="H26" s="78">
        <f t="shared" si="5"/>
      </c>
      <c r="I26" s="101"/>
      <c r="J26" s="78"/>
      <c r="K26" s="80">
        <f t="shared" si="6"/>
      </c>
      <c r="L26" s="44"/>
      <c r="M26" s="103">
        <f t="shared" si="7"/>
      </c>
      <c r="N26" s="34"/>
      <c r="O26" s="40"/>
      <c r="P26" s="104">
        <f t="shared" si="8"/>
      </c>
      <c r="Q26" s="35"/>
      <c r="R26" s="36"/>
      <c r="S26" s="105">
        <f t="shared" si="3"/>
      </c>
      <c r="T26" s="84">
        <f>IF(R26="低学年",IF($O$3="","",$O$3),IF(R26="共通",IF(#REF!="","",#REF!),""))</f>
      </c>
      <c r="AA26" t="s">
        <v>119</v>
      </c>
      <c r="AB26" s="25">
        <v>11961.3</v>
      </c>
      <c r="AD26" s="167" t="s">
        <v>89</v>
      </c>
      <c r="AE26" s="25">
        <v>60104</v>
      </c>
      <c r="AF26" s="1">
        <f>COUNTIF($R$6:$R$35,#REF!)</f>
        <v>0</v>
      </c>
      <c r="AG26" s="1">
        <f t="shared" si="9"/>
        <v>0</v>
      </c>
      <c r="AH26" s="1">
        <f t="shared" si="4"/>
        <v>0</v>
      </c>
    </row>
    <row r="27" spans="1:34" ht="18" customHeight="1">
      <c r="A27" s="85">
        <v>22</v>
      </c>
      <c r="B27" s="180"/>
      <c r="C27" s="170"/>
      <c r="D27" s="143"/>
      <c r="E27" s="144">
        <f t="shared" si="1"/>
      </c>
      <c r="F27" s="13"/>
      <c r="G27" s="86"/>
      <c r="H27" s="87">
        <f t="shared" si="5"/>
      </c>
      <c r="I27" s="88"/>
      <c r="J27" s="87"/>
      <c r="K27" s="89">
        <f t="shared" si="6"/>
      </c>
      <c r="L27" s="45"/>
      <c r="M27" s="90">
        <f t="shared" si="7"/>
      </c>
      <c r="N27" s="28"/>
      <c r="O27" s="38"/>
      <c r="P27" s="91">
        <f t="shared" si="8"/>
      </c>
      <c r="Q27" s="30"/>
      <c r="R27" s="29"/>
      <c r="S27" s="92">
        <f t="shared" si="3"/>
      </c>
      <c r="T27" s="93">
        <f>IF(R27="低学年",IF($O$3="","",$O$3),IF(R27="共通",IF(#REF!="","",#REF!),""))</f>
      </c>
      <c r="AA27" t="s">
        <v>120</v>
      </c>
      <c r="AB27" s="25">
        <v>12381.4</v>
      </c>
      <c r="AD27" s="125"/>
      <c r="AE27" s="25">
        <v>60104</v>
      </c>
      <c r="AF27" s="1">
        <f aca="true" t="shared" si="10" ref="AF27:AF33">COUNTIF($R$6:$R$35,AD27)</f>
        <v>0</v>
      </c>
      <c r="AG27" s="1">
        <f t="shared" si="9"/>
        <v>0</v>
      </c>
      <c r="AH27" s="1">
        <f t="shared" si="4"/>
        <v>0</v>
      </c>
    </row>
    <row r="28" spans="1:34" ht="18" customHeight="1">
      <c r="A28" s="85">
        <v>23</v>
      </c>
      <c r="B28" s="180"/>
      <c r="C28" s="170"/>
      <c r="D28" s="143"/>
      <c r="E28" s="144">
        <f t="shared" si="1"/>
      </c>
      <c r="F28" s="13"/>
      <c r="G28" s="86"/>
      <c r="H28" s="87">
        <f t="shared" si="5"/>
      </c>
      <c r="I28" s="88"/>
      <c r="J28" s="87"/>
      <c r="K28" s="89">
        <f t="shared" si="6"/>
      </c>
      <c r="L28" s="45"/>
      <c r="M28" s="90">
        <f t="shared" si="7"/>
      </c>
      <c r="N28" s="28"/>
      <c r="O28" s="38"/>
      <c r="P28" s="91">
        <f t="shared" si="8"/>
      </c>
      <c r="Q28" s="30"/>
      <c r="R28" s="29"/>
      <c r="S28" s="92">
        <f t="shared" si="3"/>
      </c>
      <c r="T28" s="93">
        <f>IF(R28="低学年",IF($O$3="","",$O$3),IF(R28="共通",IF(#REF!="","",#REF!),""))</f>
      </c>
      <c r="AA28" t="s">
        <v>121</v>
      </c>
      <c r="AB28" s="25">
        <v>12801.5</v>
      </c>
      <c r="AD28" s="125"/>
      <c r="AE28" s="25">
        <v>60104</v>
      </c>
      <c r="AF28" s="1">
        <f t="shared" si="10"/>
        <v>0</v>
      </c>
      <c r="AG28" s="1">
        <f t="shared" si="9"/>
        <v>0</v>
      </c>
      <c r="AH28" s="1">
        <f t="shared" si="4"/>
        <v>0</v>
      </c>
    </row>
    <row r="29" spans="1:34" ht="18" customHeight="1">
      <c r="A29" s="85">
        <v>24</v>
      </c>
      <c r="B29" s="180"/>
      <c r="C29" s="170"/>
      <c r="D29" s="143"/>
      <c r="E29" s="144">
        <f t="shared" si="1"/>
      </c>
      <c r="F29" s="13"/>
      <c r="G29" s="86"/>
      <c r="H29" s="87">
        <f t="shared" si="5"/>
      </c>
      <c r="I29" s="88"/>
      <c r="J29" s="87"/>
      <c r="K29" s="89">
        <f t="shared" si="6"/>
      </c>
      <c r="L29" s="45"/>
      <c r="M29" s="90">
        <f t="shared" si="7"/>
      </c>
      <c r="N29" s="28"/>
      <c r="O29" s="38"/>
      <c r="P29" s="91">
        <f t="shared" si="8"/>
      </c>
      <c r="Q29" s="30"/>
      <c r="R29" s="29"/>
      <c r="S29" s="92">
        <f t="shared" si="3"/>
      </c>
      <c r="T29" s="93">
        <f>IF(R29="低学年",IF($O$3="","",$O$3),IF(R29="共通",IF(#REF!="","",#REF!),""))</f>
      </c>
      <c r="AA29" t="s">
        <v>122</v>
      </c>
      <c r="AB29" s="25">
        <v>13221.6</v>
      </c>
      <c r="AD29" s="126"/>
      <c r="AE29" s="25">
        <v>60100</v>
      </c>
      <c r="AF29" s="1">
        <f t="shared" si="10"/>
        <v>0</v>
      </c>
      <c r="AG29" s="1">
        <f t="shared" si="9"/>
        <v>0</v>
      </c>
      <c r="AH29" s="1">
        <f t="shared" si="4"/>
        <v>0</v>
      </c>
    </row>
    <row r="30" spans="1:34" ht="18" customHeight="1" thickBot="1">
      <c r="A30" s="107">
        <v>25</v>
      </c>
      <c r="B30" s="182"/>
      <c r="C30" s="172"/>
      <c r="D30" s="14"/>
      <c r="E30" s="147">
        <f t="shared" si="1"/>
      </c>
      <c r="F30" s="16"/>
      <c r="G30" s="108"/>
      <c r="H30" s="109">
        <f t="shared" si="5"/>
      </c>
      <c r="I30" s="94"/>
      <c r="J30" s="109"/>
      <c r="K30" s="110">
        <f t="shared" si="6"/>
      </c>
      <c r="L30" s="45"/>
      <c r="M30" s="95">
        <f t="shared" si="7"/>
      </c>
      <c r="N30" s="31"/>
      <c r="O30" s="39"/>
      <c r="P30" s="96">
        <f t="shared" si="8"/>
      </c>
      <c r="Q30" s="32"/>
      <c r="R30" s="33"/>
      <c r="S30" s="97">
        <f t="shared" si="3"/>
      </c>
      <c r="T30" s="111">
        <f>IF(R30="低学年",IF($O$3="","",$O$3),IF(R30="共通",IF(#REF!="","",#REF!),""))</f>
      </c>
      <c r="AA30" t="s">
        <v>123</v>
      </c>
      <c r="AB30" s="25">
        <v>13641.7</v>
      </c>
      <c r="AD30" s="125"/>
      <c r="AE30" s="25">
        <v>60100</v>
      </c>
      <c r="AF30" s="1">
        <f t="shared" si="10"/>
        <v>0</v>
      </c>
      <c r="AG30" s="1">
        <f t="shared" si="9"/>
        <v>0</v>
      </c>
      <c r="AH30" s="1">
        <f t="shared" si="4"/>
        <v>0</v>
      </c>
    </row>
    <row r="31" spans="1:34" ht="18" customHeight="1">
      <c r="A31" s="76">
        <v>26</v>
      </c>
      <c r="B31" s="181"/>
      <c r="C31" s="168"/>
      <c r="D31" s="141"/>
      <c r="E31" s="142">
        <f t="shared" si="1"/>
      </c>
      <c r="F31" s="12"/>
      <c r="G31" s="77"/>
      <c r="H31" s="78">
        <f t="shared" si="5"/>
      </c>
      <c r="I31" s="101"/>
      <c r="J31" s="78"/>
      <c r="K31" s="80">
        <f t="shared" si="6"/>
      </c>
      <c r="L31" s="46"/>
      <c r="M31" s="103">
        <f t="shared" si="7"/>
      </c>
      <c r="N31" s="34"/>
      <c r="O31" s="40"/>
      <c r="P31" s="104">
        <f t="shared" si="8"/>
      </c>
      <c r="Q31" s="35"/>
      <c r="R31" s="36"/>
      <c r="S31" s="105">
        <f t="shared" si="3"/>
      </c>
      <c r="T31" s="84">
        <f>IF(R31="低学年",IF($O$3="","",$O$3),IF(R31="共通",IF(#REF!="","",#REF!),""))</f>
      </c>
      <c r="AA31" t="s">
        <v>124</v>
      </c>
      <c r="AB31" s="25">
        <v>14061.8</v>
      </c>
      <c r="AD31" s="125"/>
      <c r="AE31" s="25">
        <v>60100</v>
      </c>
      <c r="AF31" s="1">
        <f t="shared" si="10"/>
        <v>0</v>
      </c>
      <c r="AG31" s="1">
        <f t="shared" si="9"/>
        <v>0</v>
      </c>
      <c r="AH31" s="1">
        <f t="shared" si="4"/>
        <v>0</v>
      </c>
    </row>
    <row r="32" spans="1:34" ht="18" customHeight="1">
      <c r="A32" s="85">
        <v>27</v>
      </c>
      <c r="B32" s="180"/>
      <c r="C32" s="170"/>
      <c r="D32" s="143"/>
      <c r="E32" s="144">
        <f t="shared" si="1"/>
      </c>
      <c r="F32" s="13"/>
      <c r="G32" s="86"/>
      <c r="H32" s="87">
        <f t="shared" si="5"/>
      </c>
      <c r="I32" s="88"/>
      <c r="J32" s="87"/>
      <c r="K32" s="89">
        <f t="shared" si="6"/>
      </c>
      <c r="L32" s="45"/>
      <c r="M32" s="90">
        <f t="shared" si="7"/>
      </c>
      <c r="N32" s="28"/>
      <c r="O32" s="38"/>
      <c r="P32" s="91">
        <f t="shared" si="8"/>
      </c>
      <c r="Q32" s="30"/>
      <c r="R32" s="29"/>
      <c r="S32" s="92">
        <f t="shared" si="3"/>
      </c>
      <c r="T32" s="93">
        <f>IF(R32="低学年",IF($O$3="","",$O$3),IF(R32="共通",IF(#REF!="","",#REF!),""))</f>
      </c>
      <c r="AA32" t="s">
        <v>125</v>
      </c>
      <c r="AB32" s="25">
        <v>14481.9</v>
      </c>
      <c r="AD32" s="125"/>
      <c r="AE32" s="25">
        <v>60100</v>
      </c>
      <c r="AF32" s="1">
        <f t="shared" si="10"/>
        <v>0</v>
      </c>
      <c r="AG32" s="1">
        <f t="shared" si="9"/>
        <v>0</v>
      </c>
      <c r="AH32" s="1">
        <f t="shared" si="4"/>
        <v>0</v>
      </c>
    </row>
    <row r="33" spans="1:34" ht="18" customHeight="1">
      <c r="A33" s="85">
        <v>28</v>
      </c>
      <c r="B33" s="180"/>
      <c r="C33" s="170"/>
      <c r="D33" s="143"/>
      <c r="E33" s="144">
        <f t="shared" si="1"/>
      </c>
      <c r="F33" s="13"/>
      <c r="G33" s="86"/>
      <c r="H33" s="87">
        <f t="shared" si="5"/>
      </c>
      <c r="I33" s="88"/>
      <c r="J33" s="87"/>
      <c r="K33" s="89">
        <f t="shared" si="6"/>
      </c>
      <c r="L33" s="45"/>
      <c r="M33" s="90">
        <f t="shared" si="7"/>
      </c>
      <c r="N33" s="28"/>
      <c r="O33" s="38"/>
      <c r="P33" s="91">
        <f t="shared" si="8"/>
      </c>
      <c r="Q33" s="30"/>
      <c r="R33" s="29"/>
      <c r="S33" s="92">
        <f t="shared" si="3"/>
      </c>
      <c r="T33" s="93">
        <f>IF(R33="低学年",IF($O$3="","",$O$3),IF(R33="共通",IF(#REF!="","",#REF!),""))</f>
      </c>
      <c r="AA33" t="s">
        <v>126</v>
      </c>
      <c r="AB33" s="25">
        <v>14902</v>
      </c>
      <c r="AD33" s="125"/>
      <c r="AE33" s="25">
        <v>60100</v>
      </c>
      <c r="AF33" s="1">
        <f t="shared" si="10"/>
        <v>0</v>
      </c>
      <c r="AG33" s="1">
        <f t="shared" si="9"/>
        <v>0</v>
      </c>
      <c r="AH33" s="1">
        <f t="shared" si="4"/>
        <v>0</v>
      </c>
    </row>
    <row r="34" spans="1:34" ht="18" customHeight="1">
      <c r="A34" s="85">
        <v>29</v>
      </c>
      <c r="B34" s="180"/>
      <c r="C34" s="170"/>
      <c r="D34" s="143"/>
      <c r="E34" s="144">
        <f t="shared" si="1"/>
      </c>
      <c r="F34" s="13"/>
      <c r="G34" s="86"/>
      <c r="H34" s="87">
        <f t="shared" si="5"/>
      </c>
      <c r="I34" s="88"/>
      <c r="J34" s="87"/>
      <c r="K34" s="89">
        <f t="shared" si="6"/>
      </c>
      <c r="L34" s="45"/>
      <c r="M34" s="90">
        <f t="shared" si="7"/>
      </c>
      <c r="N34" s="28"/>
      <c r="O34" s="38"/>
      <c r="P34" s="91">
        <f t="shared" si="8"/>
      </c>
      <c r="Q34" s="30"/>
      <c r="R34" s="29"/>
      <c r="S34" s="92">
        <f t="shared" si="3"/>
      </c>
      <c r="T34" s="93">
        <f>IF(R34="低学年",IF($O$3="","",$O$3),IF(R34="共通",IF(#REF!="","",#REF!),""))</f>
      </c>
      <c r="AA34" t="s">
        <v>127</v>
      </c>
      <c r="AB34" s="25">
        <v>15322.1</v>
      </c>
      <c r="AH34" s="1">
        <f t="shared" si="4"/>
        <v>0</v>
      </c>
    </row>
    <row r="35" spans="1:34" ht="18" customHeight="1" thickBot="1">
      <c r="A35" s="107">
        <v>30</v>
      </c>
      <c r="B35" s="182"/>
      <c r="C35" s="172"/>
      <c r="D35" s="14"/>
      <c r="E35" s="147">
        <f t="shared" si="1"/>
      </c>
      <c r="F35" s="16"/>
      <c r="G35" s="108"/>
      <c r="H35" s="109">
        <f t="shared" si="5"/>
      </c>
      <c r="I35" s="94"/>
      <c r="J35" s="109"/>
      <c r="K35" s="110">
        <f t="shared" si="6"/>
      </c>
      <c r="L35" s="47"/>
      <c r="M35" s="95">
        <f t="shared" si="7"/>
      </c>
      <c r="N35" s="31"/>
      <c r="O35" s="39"/>
      <c r="P35" s="96">
        <f t="shared" si="8"/>
      </c>
      <c r="Q35" s="32"/>
      <c r="R35" s="33"/>
      <c r="S35" s="97">
        <f t="shared" si="3"/>
      </c>
      <c r="T35" s="111">
        <f>IF(R35="低学年",IF($O$3="","",$O$3),IF(R35="共通",IF(#REF!="","",#REF!),""))</f>
      </c>
      <c r="AA35" t="s">
        <v>128</v>
      </c>
      <c r="AB35" s="25">
        <v>15742.2</v>
      </c>
      <c r="AH35" s="1">
        <f t="shared" si="4"/>
        <v>0</v>
      </c>
    </row>
    <row r="36" spans="1:28" ht="18" customHeight="1">
      <c r="A36" s="174" t="s">
        <v>150</v>
      </c>
      <c r="B36" s="179"/>
      <c r="C36" s="174"/>
      <c r="D36" s="174"/>
      <c r="E36" s="78"/>
      <c r="F36" s="168"/>
      <c r="G36" s="77"/>
      <c r="H36" s="78"/>
      <c r="I36" s="175"/>
      <c r="J36" s="78"/>
      <c r="K36" s="78"/>
      <c r="L36" s="168"/>
      <c r="M36" s="176"/>
      <c r="N36" s="177"/>
      <c r="O36" s="168"/>
      <c r="P36" s="176"/>
      <c r="Q36" s="177"/>
      <c r="R36" s="168"/>
      <c r="S36" s="176"/>
      <c r="T36" s="178"/>
      <c r="AA36" t="s">
        <v>129</v>
      </c>
      <c r="AB36" s="25"/>
    </row>
    <row r="37" spans="1:28" ht="18" customHeight="1">
      <c r="A37" s="194" t="s">
        <v>151</v>
      </c>
      <c r="B37" s="195"/>
      <c r="C37" s="114" t="s">
        <v>12</v>
      </c>
      <c r="D37" s="114" t="s">
        <v>13</v>
      </c>
      <c r="E37" s="112"/>
      <c r="F37" s="112"/>
      <c r="G37" s="112"/>
      <c r="H37" s="112"/>
      <c r="I37" s="112"/>
      <c r="J37" s="112"/>
      <c r="K37" s="112"/>
      <c r="L37" s="113"/>
      <c r="M37" s="113"/>
      <c r="N37" s="113"/>
      <c r="O37" s="113"/>
      <c r="P37" s="113"/>
      <c r="Q37" s="113"/>
      <c r="R37" s="113"/>
      <c r="S37" s="113"/>
      <c r="T37" s="113"/>
      <c r="AA37" t="s">
        <v>130</v>
      </c>
      <c r="AB37" s="25">
        <v>16162.3</v>
      </c>
    </row>
    <row r="38" spans="1:28" ht="18" customHeight="1">
      <c r="A38" s="191" t="s">
        <v>52</v>
      </c>
      <c r="B38" s="195"/>
      <c r="C38" s="115"/>
      <c r="D38" s="116">
        <f>C38*1500</f>
        <v>0</v>
      </c>
      <c r="E38" s="59"/>
      <c r="F38" s="59"/>
      <c r="G38" s="59"/>
      <c r="H38" s="59"/>
      <c r="I38" s="59"/>
      <c r="J38" s="59"/>
      <c r="K38" s="59"/>
      <c r="L38" s="186" t="s">
        <v>49</v>
      </c>
      <c r="M38" s="186"/>
      <c r="N38" s="186"/>
      <c r="O38" s="210"/>
      <c r="P38" s="210"/>
      <c r="Q38" s="211"/>
      <c r="R38" s="211"/>
      <c r="S38" s="211"/>
      <c r="T38" s="211"/>
      <c r="AA38" t="s">
        <v>131</v>
      </c>
      <c r="AB38" s="25">
        <v>16582.4</v>
      </c>
    </row>
    <row r="39" spans="1:28" ht="18" customHeight="1">
      <c r="A39" s="191" t="s">
        <v>53</v>
      </c>
      <c r="B39" s="195"/>
      <c r="C39" s="115"/>
      <c r="D39" s="116">
        <f>C39*1500</f>
        <v>0</v>
      </c>
      <c r="E39" s="59"/>
      <c r="F39" s="59"/>
      <c r="G39" s="59"/>
      <c r="H39" s="59"/>
      <c r="I39" s="59"/>
      <c r="J39" s="59"/>
      <c r="K39" s="59"/>
      <c r="L39" s="186" t="s">
        <v>50</v>
      </c>
      <c r="M39" s="186"/>
      <c r="N39" s="186"/>
      <c r="O39" s="209"/>
      <c r="P39" s="209"/>
      <c r="Q39" s="209"/>
      <c r="R39" s="209"/>
      <c r="S39" s="17"/>
      <c r="T39" s="17"/>
      <c r="AA39" t="s">
        <v>132</v>
      </c>
      <c r="AB39" s="25">
        <v>17002.5</v>
      </c>
    </row>
    <row r="40" spans="1:28" ht="18" customHeight="1">
      <c r="A40" s="191" t="s">
        <v>152</v>
      </c>
      <c r="B40" s="195"/>
      <c r="C40" s="115"/>
      <c r="D40" s="116">
        <f>C40*1000</f>
        <v>0</v>
      </c>
      <c r="E40" s="59"/>
      <c r="F40" s="117"/>
      <c r="G40" s="59"/>
      <c r="H40" s="59"/>
      <c r="I40" s="59"/>
      <c r="J40" s="59"/>
      <c r="K40" s="59"/>
      <c r="L40" s="186" t="s">
        <v>51</v>
      </c>
      <c r="M40" s="186"/>
      <c r="N40" s="186"/>
      <c r="O40" s="209"/>
      <c r="P40" s="209"/>
      <c r="Q40" s="209"/>
      <c r="R40" s="209"/>
      <c r="S40" s="17"/>
      <c r="T40" s="17"/>
      <c r="AA40" t="s">
        <v>133</v>
      </c>
      <c r="AB40" s="25">
        <v>17422.6</v>
      </c>
    </row>
    <row r="41" spans="1:28" ht="18" customHeight="1">
      <c r="A41" s="196" t="s">
        <v>149</v>
      </c>
      <c r="B41" s="197"/>
      <c r="C41" s="173"/>
      <c r="D41" s="116">
        <f>C41*200</f>
        <v>0</v>
      </c>
      <c r="E41" s="59"/>
      <c r="F41" s="117"/>
      <c r="G41" s="59"/>
      <c r="H41" s="59"/>
      <c r="I41" s="59"/>
      <c r="J41" s="59"/>
      <c r="K41" s="59"/>
      <c r="L41" s="186" t="s">
        <v>58</v>
      </c>
      <c r="M41" s="186"/>
      <c r="N41" s="186"/>
      <c r="O41" s="202"/>
      <c r="P41" s="202"/>
      <c r="Q41" s="203"/>
      <c r="R41" s="203"/>
      <c r="S41" s="203"/>
      <c r="T41" s="203"/>
      <c r="AA41" t="s">
        <v>134</v>
      </c>
      <c r="AB41" s="25">
        <v>17842.7</v>
      </c>
    </row>
    <row r="42" spans="1:28" ht="18" customHeight="1">
      <c r="A42" s="191" t="s">
        <v>14</v>
      </c>
      <c r="B42" s="192"/>
      <c r="C42" s="193"/>
      <c r="D42" s="116">
        <f>SUM(D38:D41)</f>
        <v>0</v>
      </c>
      <c r="E42" s="59"/>
      <c r="F42" s="117"/>
      <c r="G42" s="59"/>
      <c r="H42" s="59"/>
      <c r="I42" s="59"/>
      <c r="J42" s="59"/>
      <c r="K42" s="59"/>
      <c r="L42" s="186" t="s">
        <v>59</v>
      </c>
      <c r="M42" s="186"/>
      <c r="N42" s="186"/>
      <c r="O42" s="202"/>
      <c r="P42" s="202"/>
      <c r="Q42" s="203"/>
      <c r="R42" s="203"/>
      <c r="S42" s="203"/>
      <c r="T42" s="203"/>
      <c r="AA42" t="s">
        <v>135</v>
      </c>
      <c r="AB42" s="25">
        <v>18262.8</v>
      </c>
    </row>
    <row r="43" spans="1:28" ht="18" customHeight="1">
      <c r="A43" s="112"/>
      <c r="B43" s="112"/>
      <c r="C43" s="117"/>
      <c r="D43" s="117"/>
      <c r="E43" s="59"/>
      <c r="F43" s="117"/>
      <c r="G43" s="59"/>
      <c r="H43" s="59"/>
      <c r="I43" s="59"/>
      <c r="J43" s="59"/>
      <c r="K43" s="59"/>
      <c r="L43" s="201"/>
      <c r="M43" s="201"/>
      <c r="N43" s="201"/>
      <c r="O43" s="200"/>
      <c r="P43" s="200"/>
      <c r="Q43" s="200"/>
      <c r="R43" s="200"/>
      <c r="S43" s="124"/>
      <c r="T43" s="124"/>
      <c r="AA43" t="s">
        <v>136</v>
      </c>
      <c r="AB43" s="25">
        <v>18682.9</v>
      </c>
    </row>
    <row r="44" spans="1:28" ht="18" customHeight="1">
      <c r="A44" s="112"/>
      <c r="B44" s="112"/>
      <c r="C44" s="117"/>
      <c r="D44" s="117"/>
      <c r="E44" s="59"/>
      <c r="F44" s="117"/>
      <c r="G44" s="59"/>
      <c r="H44" s="59"/>
      <c r="I44" s="59"/>
      <c r="J44" s="59"/>
      <c r="K44" s="59"/>
      <c r="L44" s="58"/>
      <c r="M44" s="58"/>
      <c r="N44" s="58"/>
      <c r="O44" s="58"/>
      <c r="P44" s="58"/>
      <c r="Q44" s="58"/>
      <c r="R44" s="58"/>
      <c r="S44" s="58"/>
      <c r="T44" s="58"/>
      <c r="AA44" t="s">
        <v>137</v>
      </c>
      <c r="AB44" s="25">
        <v>19103</v>
      </c>
    </row>
    <row r="45" spans="1:28" ht="18" customHeight="1">
      <c r="A45" s="112"/>
      <c r="B45" s="112"/>
      <c r="C45" s="119"/>
      <c r="D45" s="119"/>
      <c r="E45" s="59"/>
      <c r="F45" s="117"/>
      <c r="G45" s="59"/>
      <c r="H45" s="59"/>
      <c r="I45" s="59"/>
      <c r="J45" s="59"/>
      <c r="K45" s="59"/>
      <c r="L45" s="61"/>
      <c r="M45" s="61"/>
      <c r="N45" s="61"/>
      <c r="O45" s="198"/>
      <c r="P45" s="198"/>
      <c r="Q45" s="198"/>
      <c r="R45" s="120"/>
      <c r="S45" s="120"/>
      <c r="T45" s="120"/>
      <c r="AA45" t="s">
        <v>138</v>
      </c>
      <c r="AB45" s="25">
        <v>19523.1</v>
      </c>
    </row>
    <row r="46" spans="1:28" ht="18" customHeight="1">
      <c r="A46" s="2"/>
      <c r="B46" s="2"/>
      <c r="C46" s="10"/>
      <c r="D46" s="10"/>
      <c r="E46" s="2"/>
      <c r="F46" s="11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221"/>
      <c r="S46" s="221"/>
      <c r="T46" s="221"/>
      <c r="AA46" t="s">
        <v>139</v>
      </c>
      <c r="AB46" s="25">
        <v>19943.2</v>
      </c>
    </row>
    <row r="47" spans="5:28" ht="18" customHeight="1"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AA47" t="s">
        <v>140</v>
      </c>
      <c r="AB47" s="25">
        <v>20363.3</v>
      </c>
    </row>
    <row r="48" spans="27:28" ht="18" customHeight="1">
      <c r="AA48" t="s">
        <v>141</v>
      </c>
      <c r="AB48" s="25">
        <v>20783.4</v>
      </c>
    </row>
    <row r="49" spans="27:28" ht="18" customHeight="1">
      <c r="AA49" t="s">
        <v>142</v>
      </c>
      <c r="AB49" s="25">
        <v>21203.5</v>
      </c>
    </row>
    <row r="50" spans="27:28" ht="18" customHeight="1">
      <c r="AA50" t="s">
        <v>143</v>
      </c>
      <c r="AB50" s="25">
        <v>21623.6</v>
      </c>
    </row>
    <row r="51" spans="27:28" ht="18" customHeight="1">
      <c r="AA51" t="s">
        <v>144</v>
      </c>
      <c r="AB51" s="25">
        <v>22043.7</v>
      </c>
    </row>
    <row r="52" spans="27:28" ht="18" customHeight="1">
      <c r="AA52" t="s">
        <v>145</v>
      </c>
      <c r="AB52" s="25">
        <v>22463.8</v>
      </c>
    </row>
    <row r="53" spans="27:28" ht="18" customHeight="1">
      <c r="AA53" t="s">
        <v>146</v>
      </c>
      <c r="AB53" s="25">
        <v>22883.9</v>
      </c>
    </row>
    <row r="54" spans="27:30" ht="18" customHeight="1">
      <c r="AA54" s="131"/>
      <c r="AB54" s="25">
        <v>23304</v>
      </c>
      <c r="AD54" s="131"/>
    </row>
    <row r="55" ht="18" customHeight="1">
      <c r="AB55" s="25">
        <v>23724.1</v>
      </c>
    </row>
  </sheetData>
  <sheetProtection/>
  <mergeCells count="28">
    <mergeCell ref="D4:D5"/>
    <mergeCell ref="F4:F5"/>
    <mergeCell ref="R46:T46"/>
    <mergeCell ref="O45:Q45"/>
    <mergeCell ref="O42:T42"/>
    <mergeCell ref="L42:N42"/>
    <mergeCell ref="L43:N43"/>
    <mergeCell ref="O43:R43"/>
    <mergeCell ref="A41:B41"/>
    <mergeCell ref="A37:B37"/>
    <mergeCell ref="A42:C42"/>
    <mergeCell ref="A1:R1"/>
    <mergeCell ref="L39:N39"/>
    <mergeCell ref="L38:N38"/>
    <mergeCell ref="A4:A5"/>
    <mergeCell ref="N2:Q2"/>
    <mergeCell ref="L40:N40"/>
    <mergeCell ref="B4:B5"/>
    <mergeCell ref="A38:B38"/>
    <mergeCell ref="A39:B39"/>
    <mergeCell ref="A40:B40"/>
    <mergeCell ref="L4:R4"/>
    <mergeCell ref="O40:R40"/>
    <mergeCell ref="L41:N41"/>
    <mergeCell ref="O38:T38"/>
    <mergeCell ref="O39:R39"/>
    <mergeCell ref="O41:T41"/>
    <mergeCell ref="E4:E5"/>
  </mergeCells>
  <dataValidations count="14">
    <dataValidation type="whole" allowBlank="1" showInputMessage="1" showErrorMessage="1" imeMode="halfAlpha" sqref="C6:C35">
      <formula1>1</formula1>
      <formula2>3000</formula2>
    </dataValidation>
    <dataValidation type="whole" allowBlank="1" showInputMessage="1" showErrorMessage="1" imeMode="halfAlpha" sqref="F6:F36">
      <formula1>1</formula1>
      <formula2>3</formula2>
    </dataValidation>
    <dataValidation allowBlank="1" showInputMessage="1" showErrorMessage="1" imeMode="halfAlpha" sqref="C38:C40"/>
    <dataValidation allowBlank="1" showInputMessage="1" showErrorMessage="1" prompt="小数点以下２位の数値で入力。&#10;手動計時は0.24をプラス。&#10;&#10;例　100m12&quot;14→12.14&#10;　　 800m2'11&quot;42→211.42&#10;　　 走幅跳5m77→5.77" imeMode="halfAlpha" sqref="N6:N36 Q6:Q36"/>
    <dataValidation allowBlank="1" showInputMessage="1" showErrorMessage="1" prompt="姓名合わせて４字までの場合は、５字になるように姓と名の間に全角スペースを入れる。&#10;５字以上の場合は、続けて入力。" sqref="D6:D35"/>
    <dataValidation allowBlank="1" showInputMessage="1" showErrorMessage="1" prompt="低学年リレーの最高記録を入力" imeMode="halfAlpha" sqref="O3:P3"/>
    <dataValidation type="list" allowBlank="1" showInputMessage="1" showErrorMessage="1" sqref="L6:L36 O6:O36">
      <formula1>$AD$7:$AD$17</formula1>
    </dataValidation>
    <dataValidation allowBlank="1" showErrorMessage="1" sqref="T6:T36"/>
    <dataValidation type="list" allowBlank="1" showInputMessage="1" showErrorMessage="1" sqref="R6:R36">
      <formula1>$AD$24:$AD$33</formula1>
    </dataValidation>
    <dataValidation type="list" allowBlank="1" showInputMessage="1" showErrorMessage="1" sqref="AB1:AB5 AB56:AB65536 AA6">
      <formula1>"＝＄AB$6:$AB$53"</formula1>
    </dataValidation>
    <dataValidation type="list" allowBlank="1" showInputMessage="1" showErrorMessage="1" sqref="AD7:AD16 AA54">
      <formula1>"＝＄AD$':$AD$17"</formula1>
    </dataValidation>
    <dataValidation type="list" allowBlank="1" showInputMessage="1" showErrorMessage="1" sqref="AD54">
      <formula1>"＝＄AA$７':$AA$５３"</formula1>
    </dataValidation>
    <dataValidation type="list" allowBlank="1" showInputMessage="1" showErrorMessage="1" sqref="AA7:AA35 AA36:AA53">
      <formula1>"＝＄AA$7:$AA$53"</formula1>
    </dataValidation>
    <dataValidation type="list" allowBlank="1" showInputMessage="1" showErrorMessage="1" sqref="B6:B35">
      <formula1>$AA$7:$AA$53</formula1>
    </dataValidation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2" sqref="T2"/>
    </sheetView>
  </sheetViews>
  <sheetFormatPr defaultColWidth="9.00390625" defaultRowHeight="13.5"/>
  <cols>
    <col min="1" max="1" width="6.375" style="42" customWidth="1"/>
    <col min="2" max="2" width="8.625" style="42" customWidth="1"/>
    <col min="3" max="3" width="5.25390625" style="42" customWidth="1"/>
    <col min="4" max="4" width="13.625" style="42" customWidth="1"/>
    <col min="5" max="5" width="13.625" style="159" customWidth="1"/>
    <col min="6" max="6" width="3.75390625" style="42" customWidth="1"/>
    <col min="7" max="7" width="8.625" style="160" hidden="1" customWidth="1"/>
    <col min="8" max="8" width="11.375" style="42" customWidth="1"/>
    <col min="9" max="9" width="11.50390625" style="161" hidden="1" customWidth="1"/>
    <col min="10" max="10" width="0.12890625" style="42" customWidth="1"/>
    <col min="11" max="11" width="3.375" style="42" customWidth="1"/>
    <col min="12" max="12" width="12.625" style="42" customWidth="1"/>
    <col min="13" max="13" width="12.625" style="165" hidden="1" customWidth="1"/>
    <col min="14" max="14" width="7.75390625" style="42" customWidth="1"/>
    <col min="15" max="15" width="2.625" style="162" customWidth="1"/>
    <col min="16" max="16" width="5.625" style="42" hidden="1" customWidth="1"/>
    <col min="17" max="19" width="11.625" style="42" hidden="1" customWidth="1"/>
    <col min="20" max="20" width="15.25390625" style="42" customWidth="1"/>
    <col min="21" max="21" width="13.625" style="42" customWidth="1"/>
    <col min="22" max="16384" width="9.00390625" style="42" customWidth="1"/>
  </cols>
  <sheetData>
    <row r="1" spans="1:21" s="148" customFormat="1" ht="69.75" customHeight="1">
      <c r="A1" s="148" t="s">
        <v>19</v>
      </c>
      <c r="B1" s="149" t="s">
        <v>32</v>
      </c>
      <c r="C1" s="148" t="s">
        <v>18</v>
      </c>
      <c r="D1" s="148" t="s">
        <v>8</v>
      </c>
      <c r="E1" s="150" t="s">
        <v>75</v>
      </c>
      <c r="F1" s="148" t="s">
        <v>21</v>
      </c>
      <c r="G1" s="151" t="s">
        <v>41</v>
      </c>
      <c r="H1" s="148" t="s">
        <v>9</v>
      </c>
      <c r="I1" s="152" t="s">
        <v>40</v>
      </c>
      <c r="J1" s="148" t="s">
        <v>17</v>
      </c>
      <c r="K1" s="153" t="s">
        <v>20</v>
      </c>
      <c r="L1" s="148" t="s">
        <v>7</v>
      </c>
      <c r="M1" s="154" t="s">
        <v>37</v>
      </c>
      <c r="N1" s="148" t="s">
        <v>11</v>
      </c>
      <c r="O1" s="155"/>
      <c r="P1" s="18" t="s">
        <v>29</v>
      </c>
      <c r="Q1" s="156" t="s">
        <v>30</v>
      </c>
      <c r="R1" s="156" t="s">
        <v>31</v>
      </c>
      <c r="S1" s="156" t="s">
        <v>9</v>
      </c>
      <c r="T1" s="157">
        <f>IF(COUNTIF(A2:A100,"エラー")&gt;0,"どこかに重複データがあります。A列の「エラー」をご確認の上、一覧表を訂正して下さい。","")</f>
      </c>
      <c r="U1" s="158" t="s">
        <v>22</v>
      </c>
    </row>
    <row r="2" spans="1:15" ht="11.25" customHeight="1">
      <c r="A2" s="131">
        <f aca="true" t="shared" si="0" ref="A2:A33">IF(C2="","",IF(L2="1年","",IF(L2="2年","",IF(L2="低学年","",IF(L2="共通","",IF(AND(K2=K1,L2=L1,C2=C1),"エラー",""))))))</f>
      </c>
      <c r="M2" s="42"/>
      <c r="O2" s="155"/>
    </row>
    <row r="3" spans="1:15" ht="13.5">
      <c r="A3" s="131">
        <f t="shared" si="0"/>
      </c>
      <c r="B3" s="131"/>
      <c r="M3" s="42"/>
      <c r="O3" s="155"/>
    </row>
    <row r="4" spans="1:15" ht="13.5">
      <c r="A4" s="131">
        <f t="shared" si="0"/>
      </c>
      <c r="B4" s="131"/>
      <c r="M4" s="42"/>
      <c r="O4" s="155"/>
    </row>
    <row r="5" spans="1:15" ht="13.5">
      <c r="A5" s="131">
        <f t="shared" si="0"/>
      </c>
      <c r="M5" s="42"/>
      <c r="O5" s="155"/>
    </row>
    <row r="6" spans="1:16" ht="13.5">
      <c r="A6" s="131">
        <f t="shared" si="0"/>
      </c>
      <c r="B6" s="131"/>
      <c r="M6" s="42"/>
      <c r="O6" s="43"/>
      <c r="P6" s="43"/>
    </row>
    <row r="7" spans="1:16" ht="13.5">
      <c r="A7" s="131">
        <f t="shared" si="0"/>
      </c>
      <c r="B7" s="131"/>
      <c r="M7" s="42"/>
      <c r="O7" s="43"/>
      <c r="P7" s="43"/>
    </row>
    <row r="8" spans="1:16" ht="13.5">
      <c r="A8" s="131">
        <f t="shared" si="0"/>
      </c>
      <c r="B8" s="131"/>
      <c r="M8" s="42"/>
      <c r="O8" s="43"/>
      <c r="P8" s="43"/>
    </row>
    <row r="9" spans="1:16" ht="13.5">
      <c r="A9" s="131">
        <f t="shared" si="0"/>
      </c>
      <c r="B9" s="131"/>
      <c r="M9" s="42"/>
      <c r="O9" s="43"/>
      <c r="P9" s="43"/>
    </row>
    <row r="10" spans="1:16" ht="13.5">
      <c r="A10" s="131">
        <f t="shared" si="0"/>
      </c>
      <c r="B10" s="131"/>
      <c r="H10" s="163"/>
      <c r="I10" s="164"/>
      <c r="J10" s="163"/>
      <c r="K10" s="163"/>
      <c r="M10" s="42"/>
      <c r="O10" s="43"/>
      <c r="P10" s="43"/>
    </row>
    <row r="11" spans="1:16" ht="13.5">
      <c r="A11" s="131">
        <f t="shared" si="0"/>
      </c>
      <c r="B11" s="131"/>
      <c r="M11" s="42"/>
      <c r="O11" s="43"/>
      <c r="P11" s="43"/>
    </row>
    <row r="12" spans="1:16" ht="13.5">
      <c r="A12" s="131">
        <f t="shared" si="0"/>
      </c>
      <c r="M12" s="42"/>
      <c r="O12" s="43"/>
      <c r="P12" s="43"/>
    </row>
    <row r="13" spans="1:16" ht="13.5">
      <c r="A13" s="131">
        <f t="shared" si="0"/>
      </c>
      <c r="B13" s="131"/>
      <c r="M13" s="42"/>
      <c r="O13" s="43"/>
      <c r="P13" s="43"/>
    </row>
    <row r="14" spans="1:16" ht="13.5">
      <c r="A14" s="131">
        <f t="shared" si="0"/>
      </c>
      <c r="B14" s="131"/>
      <c r="M14" s="42"/>
      <c r="O14" s="43"/>
      <c r="P14" s="43"/>
    </row>
    <row r="15" spans="1:16" ht="13.5">
      <c r="A15" s="131">
        <f t="shared" si="0"/>
      </c>
      <c r="B15" s="131"/>
      <c r="H15" s="163"/>
      <c r="I15" s="164"/>
      <c r="J15" s="163"/>
      <c r="K15" s="163"/>
      <c r="M15" s="42"/>
      <c r="O15" s="43"/>
      <c r="P15" s="43"/>
    </row>
    <row r="16" spans="1:16" ht="13.5">
      <c r="A16" s="131">
        <f t="shared" si="0"/>
      </c>
      <c r="B16" s="131"/>
      <c r="M16" s="42"/>
      <c r="O16" s="43"/>
      <c r="P16" s="43"/>
    </row>
    <row r="17" spans="1:13" ht="13.5">
      <c r="A17" s="131">
        <f t="shared" si="0"/>
      </c>
      <c r="M17" s="42"/>
    </row>
    <row r="18" spans="1:13" ht="13.5">
      <c r="A18" s="131">
        <f t="shared" si="0"/>
      </c>
      <c r="B18" s="131"/>
      <c r="M18" s="42"/>
    </row>
    <row r="19" spans="1:13" ht="13.5">
      <c r="A19" s="131">
        <f t="shared" si="0"/>
      </c>
      <c r="B19" s="131"/>
      <c r="L19" s="162"/>
      <c r="M19" s="42"/>
    </row>
    <row r="20" spans="1:13" ht="13.5">
      <c r="A20" s="131">
        <f t="shared" si="0"/>
      </c>
      <c r="L20" s="162"/>
      <c r="M20" s="42"/>
    </row>
    <row r="21" spans="1:13" ht="13.5">
      <c r="A21" s="131">
        <f t="shared" si="0"/>
      </c>
      <c r="B21" s="131"/>
      <c r="L21" s="162"/>
      <c r="M21" s="42"/>
    </row>
    <row r="22" spans="1:13" ht="13.5">
      <c r="A22" s="131">
        <f t="shared" si="0"/>
      </c>
      <c r="M22" s="42"/>
    </row>
    <row r="23" spans="1:13" ht="13.5">
      <c r="A23" s="131">
        <f t="shared" si="0"/>
      </c>
      <c r="M23" s="42"/>
    </row>
    <row r="24" spans="1:13" ht="13.5">
      <c r="A24" s="131">
        <f t="shared" si="0"/>
      </c>
      <c r="M24" s="42"/>
    </row>
    <row r="25" spans="1:13" ht="13.5">
      <c r="A25" s="131">
        <f t="shared" si="0"/>
      </c>
      <c r="M25" s="42"/>
    </row>
    <row r="26" spans="1:13" ht="13.5">
      <c r="A26" s="131">
        <f t="shared" si="0"/>
      </c>
      <c r="M26" s="42"/>
    </row>
    <row r="27" spans="1:13" ht="13.5">
      <c r="A27" s="131">
        <f t="shared" si="0"/>
      </c>
      <c r="M27" s="42"/>
    </row>
    <row r="28" spans="1:13" ht="13.5">
      <c r="A28" s="131">
        <f t="shared" si="0"/>
      </c>
      <c r="M28" s="42"/>
    </row>
    <row r="29" spans="1:13" ht="13.5">
      <c r="A29" s="131">
        <f t="shared" si="0"/>
      </c>
      <c r="M29" s="42"/>
    </row>
    <row r="30" spans="1:13" ht="13.5">
      <c r="A30" s="131">
        <f t="shared" si="0"/>
      </c>
      <c r="M30" s="42"/>
    </row>
    <row r="31" spans="1:13" ht="13.5">
      <c r="A31" s="131">
        <f t="shared" si="0"/>
      </c>
      <c r="M31" s="42"/>
    </row>
    <row r="32" spans="1:13" ht="13.5">
      <c r="A32" s="131">
        <f t="shared" si="0"/>
      </c>
      <c r="M32" s="42"/>
    </row>
    <row r="33" spans="1:13" ht="13.5">
      <c r="A33" s="131">
        <f t="shared" si="0"/>
      </c>
      <c r="M33" s="42"/>
    </row>
    <row r="34" spans="1:13" ht="13.5" customHeight="1">
      <c r="A34" s="131">
        <f aca="true" t="shared" si="1" ref="A34:A65">IF(C34="","",IF(L34="1年","",IF(L34="2年","",IF(L34="低学年","",IF(L34="共通","",IF(AND(K34=K33,L34=L33,C34=C33),"エラー",""))))))</f>
      </c>
      <c r="M34" s="42"/>
    </row>
    <row r="35" spans="1:13" ht="13.5">
      <c r="A35" s="131">
        <f t="shared" si="1"/>
      </c>
      <c r="M35" s="42"/>
    </row>
    <row r="36" spans="1:13" ht="13.5">
      <c r="A36" s="131">
        <f t="shared" si="1"/>
      </c>
      <c r="M36" s="42"/>
    </row>
    <row r="37" spans="1:13" ht="13.5" customHeight="1">
      <c r="A37" s="131">
        <f t="shared" si="1"/>
      </c>
      <c r="L37" s="162"/>
      <c r="M37" s="42"/>
    </row>
    <row r="38" spans="1:13" ht="13.5">
      <c r="A38" s="131">
        <f t="shared" si="1"/>
      </c>
      <c r="L38" s="162"/>
      <c r="M38" s="42"/>
    </row>
    <row r="39" spans="1:13" ht="13.5">
      <c r="A39" s="131">
        <f t="shared" si="1"/>
      </c>
      <c r="L39" s="162"/>
      <c r="M39" s="42"/>
    </row>
    <row r="40" spans="1:13" ht="13.5">
      <c r="A40" s="131">
        <f t="shared" si="1"/>
      </c>
      <c r="L40" s="162"/>
      <c r="M40" s="42"/>
    </row>
    <row r="41" spans="1:13" ht="13.5">
      <c r="A41" s="131">
        <f t="shared" si="1"/>
      </c>
      <c r="M41" s="42"/>
    </row>
    <row r="42" spans="1:13" ht="13.5">
      <c r="A42" s="131">
        <f t="shared" si="1"/>
      </c>
      <c r="L42" s="162"/>
      <c r="M42" s="42"/>
    </row>
    <row r="43" spans="1:13" ht="13.5">
      <c r="A43" s="131">
        <f t="shared" si="1"/>
      </c>
      <c r="L43" s="162"/>
      <c r="M43" s="42"/>
    </row>
    <row r="44" spans="1:13" ht="13.5">
      <c r="A44" s="131">
        <f t="shared" si="1"/>
      </c>
      <c r="L44" s="162"/>
      <c r="M44" s="42"/>
    </row>
    <row r="45" spans="1:13" ht="13.5">
      <c r="A45" s="131">
        <f t="shared" si="1"/>
      </c>
      <c r="L45" s="162"/>
      <c r="M45" s="42"/>
    </row>
    <row r="46" spans="1:13" ht="13.5">
      <c r="A46" s="131">
        <f t="shared" si="1"/>
      </c>
      <c r="L46" s="162"/>
      <c r="M46" s="42"/>
    </row>
    <row r="47" spans="1:13" ht="13.5">
      <c r="A47" s="131">
        <f t="shared" si="1"/>
      </c>
      <c r="M47" s="42"/>
    </row>
    <row r="48" spans="1:13" ht="13.5">
      <c r="A48" s="131">
        <f t="shared" si="1"/>
      </c>
      <c r="M48" s="42"/>
    </row>
    <row r="49" spans="1:13" ht="13.5">
      <c r="A49" s="131">
        <f t="shared" si="1"/>
      </c>
      <c r="L49" s="162"/>
      <c r="M49" s="42"/>
    </row>
    <row r="50" spans="1:13" ht="13.5">
      <c r="A50" s="131">
        <f t="shared" si="1"/>
      </c>
      <c r="M50" s="42"/>
    </row>
    <row r="51" spans="1:13" ht="13.5">
      <c r="A51" s="131">
        <f t="shared" si="1"/>
      </c>
      <c r="M51" s="42"/>
    </row>
    <row r="52" spans="1:13" ht="13.5">
      <c r="A52" s="131">
        <f t="shared" si="1"/>
      </c>
      <c r="M52" s="42"/>
    </row>
    <row r="53" spans="1:13" ht="13.5">
      <c r="A53" s="131">
        <f t="shared" si="1"/>
      </c>
      <c r="L53" s="162"/>
      <c r="M53" s="42"/>
    </row>
    <row r="54" spans="1:13" ht="13.5">
      <c r="A54" s="131">
        <f t="shared" si="1"/>
      </c>
      <c r="L54" s="162"/>
      <c r="M54" s="42"/>
    </row>
    <row r="55" spans="1:13" ht="13.5">
      <c r="A55" s="131">
        <f t="shared" si="1"/>
      </c>
      <c r="L55" s="162"/>
      <c r="M55" s="42"/>
    </row>
    <row r="56" spans="1:13" ht="13.5">
      <c r="A56" s="131">
        <f t="shared" si="1"/>
      </c>
      <c r="M56" s="42"/>
    </row>
    <row r="57" spans="1:13" ht="13.5">
      <c r="A57" s="131">
        <f t="shared" si="1"/>
      </c>
      <c r="M57" s="42"/>
    </row>
    <row r="58" spans="1:13" ht="13.5">
      <c r="A58" s="131">
        <f t="shared" si="1"/>
      </c>
      <c r="M58" s="42"/>
    </row>
    <row r="59" spans="1:13" ht="13.5">
      <c r="A59" s="131">
        <f t="shared" si="1"/>
      </c>
      <c r="M59" s="42"/>
    </row>
    <row r="60" spans="1:13" ht="13.5">
      <c r="A60" s="131">
        <f t="shared" si="1"/>
      </c>
      <c r="M60" s="42"/>
    </row>
    <row r="61" spans="1:13" ht="13.5">
      <c r="A61" s="131">
        <f t="shared" si="1"/>
      </c>
      <c r="M61" s="42"/>
    </row>
    <row r="62" spans="1:13" ht="13.5">
      <c r="A62" s="131">
        <f t="shared" si="1"/>
      </c>
      <c r="M62" s="42"/>
    </row>
    <row r="63" spans="1:13" ht="13.5">
      <c r="A63" s="131">
        <f t="shared" si="1"/>
      </c>
      <c r="M63" s="42"/>
    </row>
    <row r="64" spans="1:13" ht="13.5">
      <c r="A64" s="131">
        <f t="shared" si="1"/>
      </c>
      <c r="L64" s="162"/>
      <c r="M64" s="42"/>
    </row>
    <row r="65" spans="1:13" ht="13.5">
      <c r="A65" s="131">
        <f t="shared" si="1"/>
      </c>
      <c r="L65" s="162"/>
      <c r="M65" s="42"/>
    </row>
    <row r="66" spans="1:13" ht="13.5">
      <c r="A66" s="131">
        <f aca="true" t="shared" si="2" ref="A66:A100">IF(C66="","",IF(L66="1年","",IF(L66="2年","",IF(L66="低学年","",IF(L66="共通","",IF(AND(K66=K65,L66=L65,C66=C65),"エラー",""))))))</f>
      </c>
      <c r="L66" s="162"/>
      <c r="M66" s="42"/>
    </row>
    <row r="67" spans="1:13" ht="13.5">
      <c r="A67" s="131">
        <f t="shared" si="2"/>
      </c>
      <c r="L67" s="162"/>
      <c r="M67" s="42"/>
    </row>
    <row r="68" spans="1:13" ht="13.5">
      <c r="A68" s="131">
        <f t="shared" si="2"/>
      </c>
      <c r="M68" s="42"/>
    </row>
    <row r="69" spans="1:13" ht="13.5">
      <c r="A69" s="131">
        <f t="shared" si="2"/>
      </c>
      <c r="M69" s="42"/>
    </row>
    <row r="70" spans="1:13" ht="13.5">
      <c r="A70" s="131">
        <f t="shared" si="2"/>
      </c>
      <c r="B70" s="131"/>
      <c r="M70" s="42"/>
    </row>
    <row r="71" spans="1:13" ht="13.5">
      <c r="A71" s="131">
        <f t="shared" si="2"/>
      </c>
      <c r="M71" s="42"/>
    </row>
    <row r="72" spans="1:13" ht="13.5">
      <c r="A72" s="131">
        <f t="shared" si="2"/>
      </c>
      <c r="M72" s="42"/>
    </row>
    <row r="73" spans="1:13" ht="13.5">
      <c r="A73" s="131">
        <f t="shared" si="2"/>
      </c>
      <c r="B73" s="131"/>
      <c r="M73" s="42"/>
    </row>
    <row r="74" spans="1:13" ht="13.5">
      <c r="A74" s="131">
        <f t="shared" si="2"/>
      </c>
      <c r="M74" s="42"/>
    </row>
    <row r="75" spans="1:13" ht="13.5">
      <c r="A75" s="131">
        <f t="shared" si="2"/>
      </c>
      <c r="M75" s="42"/>
    </row>
    <row r="76" spans="1:13" ht="13.5">
      <c r="A76" s="131">
        <f t="shared" si="2"/>
      </c>
      <c r="M76" s="42"/>
    </row>
    <row r="77" spans="1:13" ht="13.5">
      <c r="A77" s="131">
        <f t="shared" si="2"/>
      </c>
      <c r="B77" s="131"/>
      <c r="M77" s="42"/>
    </row>
    <row r="78" spans="1:13" ht="13.5">
      <c r="A78" s="131">
        <f t="shared" si="2"/>
      </c>
      <c r="M78" s="42"/>
    </row>
    <row r="79" spans="1:13" ht="13.5">
      <c r="A79" s="131">
        <f t="shared" si="2"/>
      </c>
      <c r="M79" s="42"/>
    </row>
    <row r="80" spans="1:13" ht="13.5">
      <c r="A80" s="131">
        <f t="shared" si="2"/>
      </c>
      <c r="M80" s="42"/>
    </row>
    <row r="81" spans="1:13" ht="13.5">
      <c r="A81" s="131">
        <f t="shared" si="2"/>
      </c>
      <c r="M81" s="42"/>
    </row>
    <row r="82" spans="1:13" ht="13.5">
      <c r="A82" s="131">
        <f t="shared" si="2"/>
      </c>
      <c r="M82" s="42"/>
    </row>
    <row r="83" spans="1:13" ht="13.5">
      <c r="A83" s="131">
        <f t="shared" si="2"/>
      </c>
      <c r="L83" s="162"/>
      <c r="M83" s="42"/>
    </row>
    <row r="84" spans="1:13" ht="13.5">
      <c r="A84" s="131">
        <f t="shared" si="2"/>
      </c>
      <c r="B84" s="131"/>
      <c r="L84" s="162"/>
      <c r="M84" s="42"/>
    </row>
    <row r="85" spans="1:13" ht="13.5">
      <c r="A85" s="131">
        <f t="shared" si="2"/>
      </c>
      <c r="B85" s="131"/>
      <c r="L85" s="162"/>
      <c r="M85" s="42"/>
    </row>
    <row r="86" spans="1:13" ht="13.5">
      <c r="A86" s="131">
        <f t="shared" si="2"/>
      </c>
      <c r="L86" s="162"/>
      <c r="M86" s="42"/>
    </row>
    <row r="87" spans="1:13" ht="13.5">
      <c r="A87" s="131">
        <f t="shared" si="2"/>
      </c>
      <c r="M87" s="42"/>
    </row>
    <row r="88" spans="1:13" ht="13.5">
      <c r="A88" s="131">
        <f t="shared" si="2"/>
      </c>
      <c r="B88" s="131"/>
      <c r="L88" s="162"/>
      <c r="M88" s="42"/>
    </row>
    <row r="89" spans="1:13" ht="13.5">
      <c r="A89" s="131">
        <f t="shared" si="2"/>
      </c>
      <c r="L89" s="162"/>
      <c r="M89" s="42"/>
    </row>
    <row r="90" spans="1:13" ht="13.5">
      <c r="A90" s="131">
        <f t="shared" si="2"/>
      </c>
      <c r="L90" s="162"/>
      <c r="M90" s="42"/>
    </row>
    <row r="91" spans="1:13" ht="13.5">
      <c r="A91" s="131">
        <f t="shared" si="2"/>
      </c>
      <c r="L91" s="162"/>
      <c r="M91" s="42"/>
    </row>
    <row r="92" spans="1:13" ht="13.5">
      <c r="A92" s="131">
        <f t="shared" si="2"/>
      </c>
      <c r="L92" s="162"/>
      <c r="M92" s="42"/>
    </row>
    <row r="93" spans="1:13" ht="13.5">
      <c r="A93" s="131">
        <f t="shared" si="2"/>
      </c>
      <c r="B93" s="131"/>
      <c r="M93" s="42"/>
    </row>
    <row r="94" spans="1:13" ht="13.5">
      <c r="A94" s="131">
        <f t="shared" si="2"/>
      </c>
      <c r="M94" s="42"/>
    </row>
    <row r="95" spans="1:13" ht="13.5">
      <c r="A95" s="131">
        <f t="shared" si="2"/>
      </c>
      <c r="L95" s="162"/>
      <c r="M95" s="42"/>
    </row>
    <row r="96" spans="1:13" ht="13.5">
      <c r="A96" s="131">
        <f t="shared" si="2"/>
      </c>
      <c r="B96" s="131"/>
      <c r="M96" s="42"/>
    </row>
    <row r="97" spans="1:13" ht="13.5">
      <c r="A97" s="131">
        <f t="shared" si="2"/>
      </c>
      <c r="M97" s="42"/>
    </row>
    <row r="98" spans="1:13" ht="13.5">
      <c r="A98" s="131">
        <f t="shared" si="2"/>
      </c>
      <c r="B98" s="131"/>
      <c r="M98" s="42"/>
    </row>
    <row r="99" spans="1:13" ht="13.5">
      <c r="A99" s="131">
        <f t="shared" si="2"/>
      </c>
      <c r="L99" s="162"/>
      <c r="M99" s="42"/>
    </row>
    <row r="100" spans="1:13" ht="13.5">
      <c r="A100" s="131">
        <f t="shared" si="2"/>
      </c>
      <c r="L100" s="162"/>
      <c r="M100" s="42"/>
    </row>
    <row r="101" spans="2:13" ht="13.5">
      <c r="B101" s="131"/>
      <c r="M101" s="42"/>
    </row>
    <row r="102" spans="2:13" ht="13.5">
      <c r="B102" s="131"/>
      <c r="M102" s="42"/>
    </row>
    <row r="103" spans="2:13" ht="13.5">
      <c r="B103" s="131"/>
      <c r="L103" s="162"/>
      <c r="M103" s="42"/>
    </row>
    <row r="104" spans="2:13" ht="13.5">
      <c r="B104" s="131"/>
      <c r="L104" s="162"/>
      <c r="M104" s="42"/>
    </row>
    <row r="105" ht="13.5">
      <c r="M105" s="42"/>
    </row>
    <row r="106" spans="2:13" ht="13.5">
      <c r="B106" s="131"/>
      <c r="M106" s="42"/>
    </row>
    <row r="107" spans="2:13" ht="13.5">
      <c r="B107" s="131"/>
      <c r="M107" s="42"/>
    </row>
    <row r="108" spans="2:13" ht="13.5">
      <c r="B108" s="131"/>
      <c r="M108" s="42"/>
    </row>
    <row r="109" spans="2:13" ht="13.5">
      <c r="B109" s="131"/>
      <c r="M109" s="42"/>
    </row>
    <row r="110" ht="13.5">
      <c r="M110" s="42"/>
    </row>
    <row r="111" spans="2:13" ht="13.5">
      <c r="B111" s="131"/>
      <c r="L111" s="162"/>
      <c r="M111" s="42"/>
    </row>
    <row r="112" spans="2:13" ht="13.5">
      <c r="B112" s="131"/>
      <c r="L112" s="162"/>
      <c r="M112" s="42"/>
    </row>
    <row r="113" spans="12:13" ht="13.5">
      <c r="L113" s="162"/>
      <c r="M113" s="42"/>
    </row>
    <row r="114" spans="2:13" ht="13.5">
      <c r="B114" s="131"/>
      <c r="M114" s="42"/>
    </row>
    <row r="115" spans="2:13" ht="13.5">
      <c r="B115" s="131"/>
      <c r="M115" s="42"/>
    </row>
    <row r="116" spans="2:13" ht="13.5">
      <c r="B116" s="131"/>
      <c r="M116" s="42"/>
    </row>
    <row r="117" spans="2:13" ht="13.5">
      <c r="B117" s="131"/>
      <c r="M117" s="42"/>
    </row>
    <row r="118" spans="2:13" ht="13.5">
      <c r="B118" s="131"/>
      <c r="M118" s="42"/>
    </row>
    <row r="119" spans="2:13" ht="13.5">
      <c r="B119" s="131"/>
      <c r="M119" s="42"/>
    </row>
    <row r="120" spans="2:13" ht="13.5">
      <c r="B120" s="131"/>
      <c r="M120" s="42"/>
    </row>
    <row r="121" ht="13.5">
      <c r="M121" s="42"/>
    </row>
    <row r="122" spans="2:13" ht="13.5">
      <c r="B122" s="131"/>
      <c r="M122" s="42"/>
    </row>
    <row r="123" spans="2:13" ht="13.5">
      <c r="B123" s="131"/>
      <c r="M123" s="42"/>
    </row>
    <row r="124" spans="2:13" ht="13.5">
      <c r="B124" s="131"/>
      <c r="M124" s="42"/>
    </row>
    <row r="125" spans="2:13" ht="13.5">
      <c r="B125" s="131"/>
      <c r="M125" s="42"/>
    </row>
    <row r="126" spans="2:13" ht="13.5">
      <c r="B126" s="131"/>
      <c r="M126" s="42"/>
    </row>
    <row r="127" ht="13.5">
      <c r="M127" s="42"/>
    </row>
    <row r="128" spans="2:13" ht="13.5">
      <c r="B128" s="131"/>
      <c r="M128" s="42"/>
    </row>
    <row r="129" spans="2:13" ht="13.5">
      <c r="B129" s="131"/>
      <c r="L129" s="162"/>
      <c r="M129" s="42"/>
    </row>
    <row r="130" spans="2:13" ht="13.5">
      <c r="B130" s="131"/>
      <c r="L130" s="162"/>
      <c r="M130" s="42"/>
    </row>
    <row r="131" spans="2:13" ht="13.5">
      <c r="B131" s="131"/>
      <c r="L131" s="162"/>
      <c r="M131" s="42"/>
    </row>
    <row r="132" spans="2:13" ht="13.5">
      <c r="B132" s="131"/>
      <c r="L132" s="162"/>
      <c r="M132" s="42"/>
    </row>
    <row r="133" spans="2:13" ht="13.5">
      <c r="B133" s="131"/>
      <c r="M133" s="42"/>
    </row>
    <row r="134" spans="2:13" ht="13.5">
      <c r="B134" s="131"/>
      <c r="L134" s="162"/>
      <c r="M134" s="42"/>
    </row>
    <row r="135" spans="2:13" ht="13.5">
      <c r="B135" s="131"/>
      <c r="L135" s="162"/>
      <c r="M135" s="42"/>
    </row>
    <row r="136" spans="2:13" ht="13.5">
      <c r="B136" s="131"/>
      <c r="L136" s="162"/>
      <c r="M136" s="42"/>
    </row>
    <row r="137" spans="2:13" ht="13.5">
      <c r="B137" s="131"/>
      <c r="L137" s="162"/>
      <c r="M137" s="42"/>
    </row>
    <row r="138" spans="12:13" ht="13.5">
      <c r="L138" s="162"/>
      <c r="M138" s="42"/>
    </row>
    <row r="139" ht="13.5">
      <c r="M139" s="42"/>
    </row>
    <row r="140" spans="2:13" ht="13.5">
      <c r="B140" s="131"/>
      <c r="M140" s="42"/>
    </row>
    <row r="141" spans="2:13" ht="13.5">
      <c r="B141" s="131"/>
      <c r="L141" s="162"/>
      <c r="M141" s="42"/>
    </row>
    <row r="142" spans="2:13" ht="13.5">
      <c r="B142" s="131"/>
      <c r="M142" s="42"/>
    </row>
    <row r="143" ht="13.5">
      <c r="M143" s="42"/>
    </row>
    <row r="144" spans="2:13" ht="13.5">
      <c r="B144" s="131"/>
      <c r="M144" s="42"/>
    </row>
    <row r="145" spans="2:13" ht="13.5">
      <c r="B145" s="131"/>
      <c r="M145" s="42"/>
    </row>
    <row r="146" spans="2:13" ht="13.5">
      <c r="B146" s="131"/>
      <c r="M146" s="42"/>
    </row>
    <row r="147" spans="2:13" ht="13.5">
      <c r="B147" s="131"/>
      <c r="M147" s="42"/>
    </row>
    <row r="148" spans="2:13" ht="13.5">
      <c r="B148" s="131"/>
      <c r="M148" s="42"/>
    </row>
    <row r="149" spans="2:13" ht="13.5">
      <c r="B149" s="131"/>
      <c r="M149" s="42"/>
    </row>
    <row r="150" spans="2:13" ht="13.5">
      <c r="B150" s="131"/>
      <c r="M150" s="42"/>
    </row>
    <row r="151" spans="2:13" ht="13.5">
      <c r="B151" s="131"/>
      <c r="M151" s="42"/>
    </row>
    <row r="152" spans="2:13" ht="13.5">
      <c r="B152" s="131"/>
      <c r="M152" s="42"/>
    </row>
    <row r="153" spans="2:13" ht="13.5">
      <c r="B153" s="131"/>
      <c r="M153" s="42"/>
    </row>
    <row r="154" spans="2:13" ht="13.5">
      <c r="B154" s="131"/>
      <c r="M154" s="42"/>
    </row>
    <row r="155" spans="2:13" ht="13.5">
      <c r="B155" s="131"/>
      <c r="M155" s="42"/>
    </row>
    <row r="156" spans="2:13" ht="13.5">
      <c r="B156" s="131"/>
      <c r="L156" s="162"/>
      <c r="M156" s="42"/>
    </row>
    <row r="157" spans="2:13" ht="13.5">
      <c r="B157" s="131"/>
      <c r="L157" s="162"/>
      <c r="M157" s="42"/>
    </row>
    <row r="158" spans="2:13" ht="13.5">
      <c r="B158" s="131"/>
      <c r="L158" s="162"/>
      <c r="M158" s="42"/>
    </row>
    <row r="159" spans="2:13" ht="13.5">
      <c r="B159" s="131"/>
      <c r="M159" s="42"/>
    </row>
    <row r="160" ht="13.5">
      <c r="M160" s="42"/>
    </row>
    <row r="161" ht="13.5">
      <c r="M161" s="42"/>
    </row>
    <row r="162" ht="13.5">
      <c r="M162" s="42"/>
    </row>
    <row r="163" ht="13.5">
      <c r="M163" s="42"/>
    </row>
    <row r="164" ht="13.5">
      <c r="M164" s="42"/>
    </row>
    <row r="165" ht="13.5">
      <c r="M165" s="42"/>
    </row>
    <row r="166" ht="13.5">
      <c r="M166" s="42"/>
    </row>
    <row r="167" spans="2:13" ht="13.5">
      <c r="B167" s="131"/>
      <c r="M167" s="42"/>
    </row>
    <row r="168" ht="13.5">
      <c r="M168" s="42"/>
    </row>
    <row r="169" spans="2:13" ht="13.5">
      <c r="B169" s="131"/>
      <c r="M169" s="42"/>
    </row>
    <row r="170" ht="13.5">
      <c r="M170" s="42"/>
    </row>
    <row r="171" ht="13.5">
      <c r="M171" s="42"/>
    </row>
    <row r="172" ht="13.5">
      <c r="M172" s="42"/>
    </row>
    <row r="173" spans="2:13" ht="13.5">
      <c r="B173" s="131"/>
      <c r="M173" s="42"/>
    </row>
    <row r="174" spans="12:13" ht="13.5">
      <c r="L174" s="162"/>
      <c r="M174" s="42"/>
    </row>
    <row r="175" spans="12:13" ht="13.5">
      <c r="L175" s="162"/>
      <c r="M175" s="42"/>
    </row>
    <row r="176" spans="12:13" ht="13.5">
      <c r="L176" s="162"/>
      <c r="M176" s="42"/>
    </row>
    <row r="177" spans="12:13" ht="13.5">
      <c r="L177" s="162"/>
      <c r="M177" s="42"/>
    </row>
    <row r="178" spans="2:13" ht="13.5">
      <c r="B178" s="131"/>
      <c r="M178" s="42"/>
    </row>
    <row r="179" spans="12:13" ht="13.5">
      <c r="L179" s="162"/>
      <c r="M179" s="42"/>
    </row>
    <row r="180" spans="12:13" ht="13.5">
      <c r="L180" s="162"/>
      <c r="M180" s="42"/>
    </row>
    <row r="181" spans="2:13" ht="13.5">
      <c r="B181" s="131"/>
      <c r="L181" s="162"/>
      <c r="M181" s="42"/>
    </row>
    <row r="182" spans="2:13" ht="13.5">
      <c r="B182" s="131"/>
      <c r="L182" s="162"/>
      <c r="M182" s="42"/>
    </row>
    <row r="183" spans="12:13" ht="13.5">
      <c r="L183" s="162"/>
      <c r="M183" s="42"/>
    </row>
    <row r="184" ht="13.5">
      <c r="M184" s="42"/>
    </row>
    <row r="185" ht="13.5">
      <c r="M185" s="42"/>
    </row>
    <row r="186" spans="12:13" ht="13.5">
      <c r="L186" s="162"/>
      <c r="M186" s="42"/>
    </row>
    <row r="187" ht="13.5">
      <c r="M187" s="42"/>
    </row>
    <row r="188" spans="2:13" ht="13.5">
      <c r="B188" s="131"/>
      <c r="M188" s="42"/>
    </row>
    <row r="189" spans="2:13" ht="13.5">
      <c r="B189" s="131"/>
      <c r="M189" s="42"/>
    </row>
    <row r="190" ht="13.5">
      <c r="M190" s="42"/>
    </row>
    <row r="191" ht="13.5">
      <c r="M191" s="42"/>
    </row>
    <row r="192" ht="13.5">
      <c r="M192" s="42"/>
    </row>
    <row r="193" ht="13.5">
      <c r="M193" s="42"/>
    </row>
    <row r="194" ht="13.5">
      <c r="M194" s="42"/>
    </row>
    <row r="195" ht="13.5">
      <c r="M195" s="42"/>
    </row>
    <row r="196" ht="13.5">
      <c r="M196" s="42"/>
    </row>
    <row r="197" ht="13.5">
      <c r="M197" s="42"/>
    </row>
    <row r="198" ht="13.5">
      <c r="M198" s="42"/>
    </row>
    <row r="199" ht="13.5">
      <c r="M199" s="42"/>
    </row>
    <row r="200" ht="13.5">
      <c r="M200" s="42"/>
    </row>
    <row r="201" ht="13.5">
      <c r="M201" s="42"/>
    </row>
    <row r="202" spans="12:13" ht="13.5">
      <c r="L202" s="162"/>
      <c r="M202" s="42"/>
    </row>
    <row r="203" spans="12:13" ht="13.5">
      <c r="L203" s="162"/>
      <c r="M203" s="42"/>
    </row>
    <row r="204" spans="12:13" ht="13.5">
      <c r="L204" s="162"/>
      <c r="M204" s="42"/>
    </row>
    <row r="205" ht="13.5">
      <c r="M205" s="42"/>
    </row>
    <row r="206" spans="2:13" ht="13.5">
      <c r="B206" s="131"/>
      <c r="M206" s="42"/>
    </row>
    <row r="207" ht="13.5">
      <c r="M207" s="42"/>
    </row>
    <row r="208" ht="13.5">
      <c r="M208" s="42"/>
    </row>
    <row r="209" spans="2:13" ht="13.5">
      <c r="B209" s="131"/>
      <c r="M209" s="42"/>
    </row>
    <row r="210" spans="2:13" ht="13.5">
      <c r="B210" s="131"/>
      <c r="M210" s="42"/>
    </row>
    <row r="211" spans="2:15" ht="13.5">
      <c r="B211" s="131"/>
      <c r="M211" s="42"/>
      <c r="O211" s="42"/>
    </row>
    <row r="212" ht="13.5">
      <c r="M212" s="42"/>
    </row>
    <row r="213" spans="7:13" ht="13.5">
      <c r="G213" s="160" t="s">
        <v>28</v>
      </c>
      <c r="M213" s="42" t="s">
        <v>28</v>
      </c>
    </row>
    <row r="214" spans="2:13" ht="13.5">
      <c r="B214" s="131"/>
      <c r="G214" s="160" t="s">
        <v>28</v>
      </c>
      <c r="M214" s="42" t="s">
        <v>28</v>
      </c>
    </row>
    <row r="215" spans="7:13" ht="13.5">
      <c r="G215" s="160" t="s">
        <v>28</v>
      </c>
      <c r="M215" s="42" t="s">
        <v>28</v>
      </c>
    </row>
    <row r="216" spans="2:13" ht="13.5">
      <c r="B216" s="131"/>
      <c r="G216" s="160" t="s">
        <v>28</v>
      </c>
      <c r="M216" s="42" t="s">
        <v>28</v>
      </c>
    </row>
    <row r="217" spans="2:13" ht="13.5">
      <c r="B217" s="131"/>
      <c r="G217" s="160" t="s">
        <v>28</v>
      </c>
      <c r="M217" s="42" t="s">
        <v>28</v>
      </c>
    </row>
    <row r="218" spans="7:13" ht="13.5">
      <c r="G218" s="160" t="s">
        <v>28</v>
      </c>
      <c r="L218" s="162"/>
      <c r="M218" s="42" t="s">
        <v>28</v>
      </c>
    </row>
    <row r="219" spans="7:13" ht="13.5">
      <c r="G219" s="160" t="s">
        <v>28</v>
      </c>
      <c r="L219" s="162"/>
      <c r="M219" s="42" t="s">
        <v>28</v>
      </c>
    </row>
    <row r="220" spans="7:13" ht="13.5">
      <c r="G220" s="160" t="s">
        <v>28</v>
      </c>
      <c r="L220" s="162"/>
      <c r="M220" s="42" t="s">
        <v>28</v>
      </c>
    </row>
    <row r="221" spans="2:13" ht="13.5">
      <c r="B221" s="131"/>
      <c r="G221" s="160" t="s">
        <v>28</v>
      </c>
      <c r="L221" s="162"/>
      <c r="M221" s="42" t="s">
        <v>28</v>
      </c>
    </row>
    <row r="222" spans="2:13" ht="13.5">
      <c r="B222" s="131"/>
      <c r="G222" s="160" t="s">
        <v>28</v>
      </c>
      <c r="M222" s="42" t="s">
        <v>28</v>
      </c>
    </row>
    <row r="223" spans="7:13" ht="13.5">
      <c r="G223" s="160" t="s">
        <v>28</v>
      </c>
      <c r="L223" s="162"/>
      <c r="M223" s="42" t="s">
        <v>28</v>
      </c>
    </row>
    <row r="224" spans="2:13" ht="13.5">
      <c r="B224" s="131"/>
      <c r="G224" s="160" t="s">
        <v>28</v>
      </c>
      <c r="L224" s="162"/>
      <c r="M224" s="42" t="s">
        <v>28</v>
      </c>
    </row>
    <row r="225" spans="2:13" ht="13.5">
      <c r="B225" s="131"/>
      <c r="G225" s="160" t="s">
        <v>28</v>
      </c>
      <c r="L225" s="162"/>
      <c r="M225" s="42" t="s">
        <v>28</v>
      </c>
    </row>
    <row r="226" spans="7:13" ht="13.5">
      <c r="G226" s="160" t="s">
        <v>28</v>
      </c>
      <c r="L226" s="162"/>
      <c r="M226" s="42" t="s">
        <v>28</v>
      </c>
    </row>
    <row r="227" spans="2:13" ht="13.5">
      <c r="B227" s="131"/>
      <c r="G227" s="160" t="s">
        <v>28</v>
      </c>
      <c r="L227" s="162"/>
      <c r="M227" s="42" t="s">
        <v>28</v>
      </c>
    </row>
    <row r="228" spans="7:13" ht="13.5">
      <c r="G228" s="160" t="s">
        <v>28</v>
      </c>
      <c r="M228" s="42" t="s">
        <v>28</v>
      </c>
    </row>
    <row r="229" spans="2:13" ht="13.5">
      <c r="B229" s="131"/>
      <c r="G229" s="160" t="s">
        <v>28</v>
      </c>
      <c r="M229" s="42" t="s">
        <v>28</v>
      </c>
    </row>
    <row r="230" spans="7:13" ht="13.5">
      <c r="G230" s="160" t="s">
        <v>28</v>
      </c>
      <c r="L230" s="162"/>
      <c r="M230" s="42" t="s">
        <v>28</v>
      </c>
    </row>
    <row r="231" spans="12:15" ht="13.5">
      <c r="L231" s="162"/>
      <c r="M231" s="42"/>
      <c r="O231" s="42"/>
    </row>
    <row r="232" spans="12:15" ht="13.5">
      <c r="L232" s="162"/>
      <c r="M232" s="42"/>
      <c r="O232" s="42"/>
    </row>
    <row r="233" spans="12:15" ht="13.5">
      <c r="L233" s="162"/>
      <c r="M233" s="42"/>
      <c r="O233" s="42"/>
    </row>
    <row r="234" spans="12:15" ht="13.5">
      <c r="L234" s="162"/>
      <c r="M234" s="42"/>
      <c r="O234" s="42"/>
    </row>
    <row r="235" spans="12:15" ht="13.5">
      <c r="L235" s="162"/>
      <c r="M235" s="42"/>
      <c r="O235" s="42"/>
    </row>
    <row r="236" spans="2:15" ht="13.5">
      <c r="B236" s="131"/>
      <c r="L236" s="162"/>
      <c r="M236" s="42"/>
      <c r="O236" s="42"/>
    </row>
    <row r="237" spans="12:15" ht="13.5">
      <c r="L237" s="162"/>
      <c r="M237" s="42"/>
      <c r="O237" s="42"/>
    </row>
    <row r="238" spans="12:15" ht="13.5">
      <c r="L238" s="162"/>
      <c r="M238" s="42"/>
      <c r="O238" s="42"/>
    </row>
    <row r="239" spans="2:15" ht="13.5">
      <c r="B239" s="131"/>
      <c r="L239" s="162"/>
      <c r="M239" s="42"/>
      <c r="O239" s="42"/>
    </row>
    <row r="240" spans="2:15" ht="13.5">
      <c r="B240" s="131"/>
      <c r="L240" s="162"/>
      <c r="M240" s="42"/>
      <c r="O240" s="42"/>
    </row>
    <row r="241" spans="2:15" ht="13.5">
      <c r="B241" s="131"/>
      <c r="M241" s="42"/>
      <c r="O241" s="42"/>
    </row>
    <row r="242" spans="12:15" ht="13.5">
      <c r="L242" s="162"/>
      <c r="M242" s="42"/>
      <c r="O242" s="42"/>
    </row>
    <row r="243" spans="7:15" ht="13.5">
      <c r="G243" s="160" t="s">
        <v>28</v>
      </c>
      <c r="L243" s="162"/>
      <c r="M243" s="42" t="s">
        <v>28</v>
      </c>
      <c r="O243" s="42"/>
    </row>
    <row r="244" spans="2:15" ht="13.5">
      <c r="B244" s="131"/>
      <c r="G244" s="160" t="s">
        <v>28</v>
      </c>
      <c r="L244" s="162"/>
      <c r="M244" s="42" t="s">
        <v>28</v>
      </c>
      <c r="O244" s="42"/>
    </row>
    <row r="245" spans="7:15" ht="13.5">
      <c r="G245" s="160" t="s">
        <v>28</v>
      </c>
      <c r="L245" s="162"/>
      <c r="M245" s="42" t="s">
        <v>28</v>
      </c>
      <c r="O245" s="42"/>
    </row>
    <row r="246" spans="2:15" ht="13.5">
      <c r="B246" s="131"/>
      <c r="G246" s="160" t="s">
        <v>28</v>
      </c>
      <c r="L246" s="162"/>
      <c r="M246" s="42" t="s">
        <v>28</v>
      </c>
      <c r="O246" s="42"/>
    </row>
    <row r="247" spans="2:15" ht="13.5">
      <c r="B247" s="131"/>
      <c r="G247" s="160" t="s">
        <v>28</v>
      </c>
      <c r="L247" s="162"/>
      <c r="M247" s="42" t="s">
        <v>28</v>
      </c>
      <c r="O247" s="42"/>
    </row>
    <row r="248" spans="7:15" ht="13.5">
      <c r="G248" s="160" t="s">
        <v>28</v>
      </c>
      <c r="L248" s="162"/>
      <c r="M248" s="42" t="s">
        <v>28</v>
      </c>
      <c r="O248" s="42"/>
    </row>
    <row r="249" spans="7:15" ht="13.5">
      <c r="G249" s="160" t="s">
        <v>28</v>
      </c>
      <c r="L249" s="162"/>
      <c r="M249" s="42" t="s">
        <v>28</v>
      </c>
      <c r="O249" s="42"/>
    </row>
    <row r="250" spans="7:15" ht="13.5">
      <c r="G250" s="160" t="s">
        <v>28</v>
      </c>
      <c r="L250" s="162"/>
      <c r="M250" s="42" t="s">
        <v>28</v>
      </c>
      <c r="O250" s="42"/>
    </row>
    <row r="251" spans="2:15" ht="13.5">
      <c r="B251" s="131"/>
      <c r="G251" s="160" t="s">
        <v>28</v>
      </c>
      <c r="L251" s="162"/>
      <c r="M251" s="42" t="s">
        <v>28</v>
      </c>
      <c r="O251" s="42"/>
    </row>
    <row r="252" spans="2:15" ht="13.5">
      <c r="B252" s="131"/>
      <c r="G252" s="160" t="s">
        <v>28</v>
      </c>
      <c r="L252" s="162"/>
      <c r="M252" s="42" t="s">
        <v>28</v>
      </c>
      <c r="O252" s="42"/>
    </row>
    <row r="253" spans="7:15" ht="13.5">
      <c r="G253" s="160" t="s">
        <v>28</v>
      </c>
      <c r="L253" s="162"/>
      <c r="M253" s="42" t="s">
        <v>28</v>
      </c>
      <c r="O253" s="42"/>
    </row>
    <row r="254" spans="2:15" ht="13.5">
      <c r="B254" s="131"/>
      <c r="G254" s="160" t="s">
        <v>28</v>
      </c>
      <c r="L254" s="162"/>
      <c r="M254" s="42" t="s">
        <v>28</v>
      </c>
      <c r="O254" s="42"/>
    </row>
    <row r="255" spans="2:15" ht="13.5">
      <c r="B255" s="131"/>
      <c r="G255" s="160" t="s">
        <v>28</v>
      </c>
      <c r="L255" s="162"/>
      <c r="M255" s="42" t="s">
        <v>28</v>
      </c>
      <c r="O255" s="42"/>
    </row>
    <row r="256" spans="7:15" ht="13.5">
      <c r="G256" s="160" t="s">
        <v>28</v>
      </c>
      <c r="L256" s="162"/>
      <c r="M256" s="42" t="s">
        <v>28</v>
      </c>
      <c r="O256" s="42"/>
    </row>
    <row r="257" spans="2:15" ht="13.5">
      <c r="B257" s="131"/>
      <c r="G257" s="160" t="s">
        <v>28</v>
      </c>
      <c r="L257" s="162"/>
      <c r="M257" s="42" t="s">
        <v>28</v>
      </c>
      <c r="O257" s="42"/>
    </row>
    <row r="258" spans="7:15" ht="13.5">
      <c r="G258" s="160" t="s">
        <v>28</v>
      </c>
      <c r="L258" s="162"/>
      <c r="M258" s="42" t="s">
        <v>28</v>
      </c>
      <c r="O258" s="42"/>
    </row>
    <row r="259" spans="2:15" ht="13.5">
      <c r="B259" s="131"/>
      <c r="G259" s="160" t="s">
        <v>28</v>
      </c>
      <c r="L259" s="162"/>
      <c r="M259" s="42" t="s">
        <v>28</v>
      </c>
      <c r="O259" s="42"/>
    </row>
    <row r="260" spans="7:15" ht="13.5">
      <c r="G260" s="160" t="s">
        <v>28</v>
      </c>
      <c r="L260" s="162"/>
      <c r="M260" s="42" t="s">
        <v>28</v>
      </c>
      <c r="O260" s="42"/>
    </row>
    <row r="261" spans="13:15" ht="13.5">
      <c r="M261" s="42" t="s">
        <v>28</v>
      </c>
      <c r="O261" s="42"/>
    </row>
    <row r="262" spans="13:15" ht="13.5">
      <c r="M262" s="42" t="s">
        <v>28</v>
      </c>
      <c r="O262" s="42"/>
    </row>
    <row r="263" spans="13:15" ht="13.5">
      <c r="M263" s="42" t="s">
        <v>28</v>
      </c>
      <c r="O263" s="42"/>
    </row>
    <row r="264" spans="13:15" ht="13.5">
      <c r="M264" s="42" t="s">
        <v>28</v>
      </c>
      <c r="O264" s="42"/>
    </row>
    <row r="265" spans="13:15" ht="13.5">
      <c r="M265" s="42" t="s">
        <v>28</v>
      </c>
      <c r="O265" s="42"/>
    </row>
    <row r="266" spans="2:15" ht="13.5">
      <c r="B266" s="131"/>
      <c r="M266" s="42" t="s">
        <v>28</v>
      </c>
      <c r="O266" s="42"/>
    </row>
    <row r="267" spans="13:15" ht="13.5">
      <c r="M267" s="42" t="s">
        <v>28</v>
      </c>
      <c r="O267" s="42"/>
    </row>
    <row r="268" spans="13:15" ht="13.5">
      <c r="M268" s="42" t="s">
        <v>28</v>
      </c>
      <c r="O268" s="42"/>
    </row>
    <row r="269" spans="2:15" ht="13.5">
      <c r="B269" s="131"/>
      <c r="M269" s="42" t="s">
        <v>28</v>
      </c>
      <c r="O269" s="42"/>
    </row>
    <row r="270" spans="2:15" ht="13.5">
      <c r="B270" s="131"/>
      <c r="M270" s="42" t="s">
        <v>28</v>
      </c>
      <c r="O270" s="42"/>
    </row>
    <row r="271" spans="2:15" ht="13.5">
      <c r="B271" s="131"/>
      <c r="M271" s="42" t="s">
        <v>28</v>
      </c>
      <c r="O271" s="42"/>
    </row>
    <row r="272" spans="13:15" ht="13.5">
      <c r="M272" s="42" t="s">
        <v>28</v>
      </c>
      <c r="O272" s="42"/>
    </row>
    <row r="273" spans="7:15" ht="13.5">
      <c r="G273" s="160" t="s">
        <v>28</v>
      </c>
      <c r="M273" s="42" t="s">
        <v>28</v>
      </c>
      <c r="O273" s="42"/>
    </row>
    <row r="274" spans="2:15" ht="13.5">
      <c r="B274" s="131"/>
      <c r="G274" s="160" t="s">
        <v>28</v>
      </c>
      <c r="M274" s="42" t="s">
        <v>28</v>
      </c>
      <c r="O274" s="42"/>
    </row>
    <row r="275" spans="7:15" ht="13.5">
      <c r="G275" s="160" t="s">
        <v>28</v>
      </c>
      <c r="M275" s="42" t="s">
        <v>28</v>
      </c>
      <c r="O275" s="42"/>
    </row>
    <row r="276" spans="2:15" ht="13.5">
      <c r="B276" s="131"/>
      <c r="G276" s="160" t="s">
        <v>28</v>
      </c>
      <c r="M276" s="42" t="s">
        <v>28</v>
      </c>
      <c r="O276" s="42"/>
    </row>
    <row r="277" spans="2:15" ht="13.5">
      <c r="B277" s="131"/>
      <c r="G277" s="160" t="s">
        <v>28</v>
      </c>
      <c r="M277" s="42" t="s">
        <v>28</v>
      </c>
      <c r="O277" s="42"/>
    </row>
    <row r="278" spans="7:15" ht="13.5">
      <c r="G278" s="160" t="s">
        <v>28</v>
      </c>
      <c r="M278" s="42" t="s">
        <v>28</v>
      </c>
      <c r="O278" s="42"/>
    </row>
    <row r="279" spans="7:15" ht="13.5">
      <c r="G279" s="160" t="s">
        <v>28</v>
      </c>
      <c r="M279" s="42" t="s">
        <v>28</v>
      </c>
      <c r="O279" s="42"/>
    </row>
    <row r="280" spans="7:15" ht="13.5">
      <c r="G280" s="160" t="s">
        <v>28</v>
      </c>
      <c r="M280" s="42" t="s">
        <v>28</v>
      </c>
      <c r="O280" s="42"/>
    </row>
    <row r="281" spans="2:15" ht="13.5">
      <c r="B281" s="131"/>
      <c r="G281" s="160" t="s">
        <v>28</v>
      </c>
      <c r="M281" s="42" t="s">
        <v>28</v>
      </c>
      <c r="O281" s="42"/>
    </row>
    <row r="282" spans="2:15" ht="13.5">
      <c r="B282" s="131"/>
      <c r="G282" s="160" t="s">
        <v>28</v>
      </c>
      <c r="M282" s="42" t="s">
        <v>28</v>
      </c>
      <c r="O282" s="42"/>
    </row>
    <row r="283" spans="7:15" ht="13.5">
      <c r="G283" s="160" t="s">
        <v>28</v>
      </c>
      <c r="M283" s="42" t="s">
        <v>28</v>
      </c>
      <c r="O283" s="42"/>
    </row>
    <row r="284" spans="2:15" ht="13.5">
      <c r="B284" s="131"/>
      <c r="G284" s="160" t="s">
        <v>28</v>
      </c>
      <c r="M284" s="42" t="s">
        <v>28</v>
      </c>
      <c r="O284" s="42"/>
    </row>
    <row r="285" spans="2:15" ht="13.5">
      <c r="B285" s="131"/>
      <c r="G285" s="160" t="s">
        <v>28</v>
      </c>
      <c r="M285" s="42" t="s">
        <v>28</v>
      </c>
      <c r="O285" s="42"/>
    </row>
    <row r="286" spans="7:15" ht="13.5">
      <c r="G286" s="160" t="s">
        <v>28</v>
      </c>
      <c r="M286" s="42" t="s">
        <v>28</v>
      </c>
      <c r="O286" s="42"/>
    </row>
    <row r="287" spans="2:15" ht="13.5">
      <c r="B287" s="131"/>
      <c r="G287" s="160" t="s">
        <v>28</v>
      </c>
      <c r="M287" s="42" t="s">
        <v>28</v>
      </c>
      <c r="O287" s="42"/>
    </row>
    <row r="288" spans="7:15" ht="13.5">
      <c r="G288" s="160" t="s">
        <v>28</v>
      </c>
      <c r="M288" s="42" t="s">
        <v>28</v>
      </c>
      <c r="O288" s="42"/>
    </row>
    <row r="289" spans="2:15" ht="13.5">
      <c r="B289" s="131"/>
      <c r="G289" s="160" t="s">
        <v>28</v>
      </c>
      <c r="M289" s="42" t="s">
        <v>28</v>
      </c>
      <c r="O289" s="42"/>
    </row>
    <row r="290" spans="7:15" ht="13.5">
      <c r="G290" s="160" t="s">
        <v>28</v>
      </c>
      <c r="M290" s="42" t="s">
        <v>28</v>
      </c>
      <c r="O290" s="42"/>
    </row>
    <row r="291" spans="13:15" ht="13.5">
      <c r="M291" s="42"/>
      <c r="O291" s="42"/>
    </row>
    <row r="292" ht="13.5">
      <c r="M292" s="42"/>
    </row>
    <row r="293" spans="12:13" ht="13.5">
      <c r="L293" s="162"/>
      <c r="M293" s="42"/>
    </row>
    <row r="294" spans="12:13" ht="13.5">
      <c r="L294" s="162"/>
      <c r="M294" s="42"/>
    </row>
    <row r="295" spans="2:13" ht="13.5">
      <c r="B295" s="131"/>
      <c r="L295" s="162"/>
      <c r="M295" s="42"/>
    </row>
    <row r="296" spans="12:13" ht="13.5">
      <c r="L296" s="162"/>
      <c r="M296" s="42"/>
    </row>
    <row r="297" spans="12:13" ht="13.5">
      <c r="L297" s="162"/>
      <c r="M297" s="42"/>
    </row>
    <row r="298" spans="2:13" ht="13.5">
      <c r="B298" s="131"/>
      <c r="M298" s="42"/>
    </row>
    <row r="299" spans="2:13" ht="13.5">
      <c r="B299" s="131"/>
      <c r="M299" s="42"/>
    </row>
    <row r="300" spans="2:13" ht="13.5">
      <c r="B300" s="131"/>
      <c r="M300" s="42"/>
    </row>
    <row r="301" ht="13.5">
      <c r="M301" s="42"/>
    </row>
    <row r="302" spans="2:13" ht="13.5">
      <c r="B302" s="131"/>
      <c r="M302" s="42"/>
    </row>
    <row r="303" ht="13.5">
      <c r="M303" s="42"/>
    </row>
    <row r="304" spans="2:13" ht="13.5">
      <c r="B304" s="131"/>
      <c r="M304" s="42"/>
    </row>
    <row r="305" spans="2:13" ht="13.5">
      <c r="B305" s="131"/>
      <c r="M305" s="42"/>
    </row>
    <row r="306" spans="2:13" ht="13.5">
      <c r="B306" s="131"/>
      <c r="M306" s="42"/>
    </row>
    <row r="307" spans="2:13" ht="13.5">
      <c r="B307" s="131"/>
      <c r="H307" s="163"/>
      <c r="I307" s="164"/>
      <c r="J307" s="163"/>
      <c r="K307" s="163"/>
      <c r="M307" s="42"/>
    </row>
    <row r="308" spans="2:13" ht="13.5">
      <c r="B308" s="131"/>
      <c r="M308" s="42"/>
    </row>
    <row r="309" ht="13.5">
      <c r="M309" s="42"/>
    </row>
    <row r="310" spans="2:13" ht="13.5">
      <c r="B310" s="131"/>
      <c r="M310" s="42"/>
    </row>
    <row r="311" ht="13.5">
      <c r="M311" s="42"/>
    </row>
    <row r="312" spans="2:13" ht="13.5">
      <c r="B312" s="131"/>
      <c r="M312" s="42"/>
    </row>
    <row r="313" spans="2:13" ht="13.5">
      <c r="B313" s="131"/>
      <c r="M313" s="42">
        <v>7100</v>
      </c>
    </row>
    <row r="314" spans="2:13" ht="13.5">
      <c r="B314" s="131"/>
      <c r="M314" s="42">
        <v>7100</v>
      </c>
    </row>
    <row r="315" spans="2:13" ht="13.5">
      <c r="B315" s="131"/>
      <c r="M315" s="42">
        <v>7300</v>
      </c>
    </row>
    <row r="316" ht="13.5">
      <c r="M316" s="42" t="s">
        <v>28</v>
      </c>
    </row>
    <row r="317" ht="13.5">
      <c r="M317" s="42" t="s">
        <v>28</v>
      </c>
    </row>
    <row r="318" spans="2:13" ht="13.5">
      <c r="B318" s="131"/>
      <c r="M318" s="42" t="s">
        <v>28</v>
      </c>
    </row>
    <row r="319" ht="13.5">
      <c r="M319" s="42" t="s">
        <v>28</v>
      </c>
    </row>
    <row r="320" ht="13.5">
      <c r="M320" s="42" t="s">
        <v>28</v>
      </c>
    </row>
    <row r="321" spans="12:13" ht="13.5">
      <c r="L321" s="162"/>
      <c r="M321" s="42" t="s">
        <v>28</v>
      </c>
    </row>
    <row r="322" spans="12:13" ht="13.5">
      <c r="L322" s="162"/>
      <c r="M322" s="42" t="s">
        <v>28</v>
      </c>
    </row>
    <row r="323" spans="12:13" ht="13.5">
      <c r="L323" s="162"/>
      <c r="M323" s="42" t="s">
        <v>28</v>
      </c>
    </row>
    <row r="324" spans="12:13" ht="13.5">
      <c r="L324" s="162"/>
      <c r="M324" s="42" t="s">
        <v>28</v>
      </c>
    </row>
    <row r="325" spans="12:13" ht="13.5">
      <c r="L325" s="162"/>
      <c r="M325" s="42" t="s">
        <v>28</v>
      </c>
    </row>
    <row r="326" ht="13.5">
      <c r="M326" s="42" t="s">
        <v>28</v>
      </c>
    </row>
    <row r="327" ht="13.5">
      <c r="M327" s="42" t="s">
        <v>28</v>
      </c>
    </row>
    <row r="328" ht="13.5">
      <c r="M328" s="42" t="s">
        <v>28</v>
      </c>
    </row>
    <row r="329" ht="13.5">
      <c r="M329" s="42" t="s">
        <v>28</v>
      </c>
    </row>
    <row r="330" ht="13.5">
      <c r="M330" s="42" t="s">
        <v>28</v>
      </c>
    </row>
    <row r="331" spans="12:15" ht="13.5">
      <c r="L331" s="162"/>
      <c r="M331" s="42"/>
      <c r="O331" s="42"/>
    </row>
    <row r="332" spans="2:15" ht="13.5">
      <c r="B332" s="131"/>
      <c r="L332" s="162"/>
      <c r="M332" s="42"/>
      <c r="O332" s="42"/>
    </row>
    <row r="333" spans="12:15" ht="13.5">
      <c r="L333" s="162"/>
      <c r="M333" s="42"/>
      <c r="O333" s="42"/>
    </row>
    <row r="334" spans="2:15" ht="13.5">
      <c r="B334" s="131"/>
      <c r="L334" s="162"/>
      <c r="M334" s="42"/>
      <c r="O334" s="42"/>
    </row>
    <row r="335" spans="2:15" ht="13.5">
      <c r="B335" s="131"/>
      <c r="L335" s="162"/>
      <c r="M335" s="42"/>
      <c r="O335" s="42"/>
    </row>
    <row r="336" spans="2:15" ht="13.5">
      <c r="B336" s="131"/>
      <c r="L336" s="162"/>
      <c r="M336" s="42"/>
      <c r="O336" s="42"/>
    </row>
    <row r="337" spans="2:15" ht="13.5">
      <c r="B337" s="131"/>
      <c r="H337" s="163"/>
      <c r="I337" s="164"/>
      <c r="J337" s="163"/>
      <c r="K337" s="163"/>
      <c r="L337" s="162"/>
      <c r="M337" s="42"/>
      <c r="O337" s="42"/>
    </row>
    <row r="338" spans="2:15" ht="13.5">
      <c r="B338" s="131"/>
      <c r="L338" s="162"/>
      <c r="M338" s="42"/>
      <c r="O338" s="42"/>
    </row>
    <row r="339" spans="12:15" ht="13.5">
      <c r="L339" s="162"/>
      <c r="M339" s="42"/>
      <c r="O339" s="42"/>
    </row>
    <row r="340" spans="2:15" ht="13.5">
      <c r="B340" s="131"/>
      <c r="L340" s="162"/>
      <c r="M340" s="42"/>
      <c r="O340" s="42"/>
    </row>
    <row r="341" spans="12:15" ht="13.5">
      <c r="L341" s="162"/>
      <c r="M341" s="42"/>
      <c r="O341" s="42"/>
    </row>
    <row r="342" spans="2:15" ht="13.5">
      <c r="B342" s="131"/>
      <c r="L342" s="162"/>
      <c r="M342" s="42"/>
      <c r="O342" s="42"/>
    </row>
    <row r="343" spans="2:15" ht="13.5">
      <c r="B343" s="131"/>
      <c r="L343" s="162"/>
      <c r="M343" s="42" t="s">
        <v>28</v>
      </c>
      <c r="O343" s="42"/>
    </row>
    <row r="344" spans="2:15" ht="13.5">
      <c r="B344" s="131"/>
      <c r="L344" s="162"/>
      <c r="M344" s="42" t="s">
        <v>28</v>
      </c>
      <c r="O344" s="42"/>
    </row>
    <row r="345" spans="2:15" ht="13.5">
      <c r="B345" s="131"/>
      <c r="L345" s="162"/>
      <c r="M345" s="42" t="s">
        <v>28</v>
      </c>
      <c r="O345" s="42"/>
    </row>
    <row r="346" spans="12:15" ht="13.5">
      <c r="L346" s="162"/>
      <c r="M346" s="42" t="s">
        <v>28</v>
      </c>
      <c r="O346" s="42"/>
    </row>
    <row r="347" spans="12:15" ht="13.5">
      <c r="L347" s="162"/>
      <c r="M347" s="42" t="s">
        <v>28</v>
      </c>
      <c r="O347" s="42"/>
    </row>
    <row r="348" spans="2:15" ht="13.5">
      <c r="B348" s="131"/>
      <c r="L348" s="162"/>
      <c r="M348" s="42" t="s">
        <v>28</v>
      </c>
      <c r="O348" s="42"/>
    </row>
    <row r="349" spans="12:15" ht="13.5">
      <c r="L349" s="162"/>
      <c r="M349" s="42" t="s">
        <v>28</v>
      </c>
      <c r="O349" s="42"/>
    </row>
    <row r="350" spans="12:15" ht="13.5">
      <c r="L350" s="162"/>
      <c r="M350" s="42" t="s">
        <v>28</v>
      </c>
      <c r="O350" s="42"/>
    </row>
    <row r="351" spans="12:15" ht="13.5">
      <c r="L351" s="162"/>
      <c r="M351" s="42" t="s">
        <v>28</v>
      </c>
      <c r="O351" s="42"/>
    </row>
    <row r="352" spans="12:15" ht="13.5">
      <c r="L352" s="162"/>
      <c r="M352" s="42" t="s">
        <v>28</v>
      </c>
      <c r="O352" s="42"/>
    </row>
    <row r="353" spans="12:15" ht="13.5">
      <c r="L353" s="162"/>
      <c r="M353" s="42" t="s">
        <v>28</v>
      </c>
      <c r="O353" s="42"/>
    </row>
    <row r="354" spans="12:15" ht="13.5">
      <c r="L354" s="162"/>
      <c r="M354" s="42" t="s">
        <v>28</v>
      </c>
      <c r="O354" s="42"/>
    </row>
    <row r="355" spans="12:15" ht="13.5">
      <c r="L355" s="162"/>
      <c r="M355" s="42" t="s">
        <v>28</v>
      </c>
      <c r="O355" s="42"/>
    </row>
    <row r="356" spans="12:15" ht="13.5">
      <c r="L356" s="162"/>
      <c r="M356" s="42" t="s">
        <v>28</v>
      </c>
      <c r="O356" s="42"/>
    </row>
    <row r="357" spans="12:15" ht="13.5">
      <c r="L357" s="162"/>
      <c r="M357" s="42" t="s">
        <v>28</v>
      </c>
      <c r="O357" s="42"/>
    </row>
    <row r="358" spans="12:15" ht="13.5">
      <c r="L358" s="162"/>
      <c r="M358" s="42" t="s">
        <v>28</v>
      </c>
      <c r="O358" s="42"/>
    </row>
    <row r="359" spans="12:15" ht="13.5">
      <c r="L359" s="162"/>
      <c r="M359" s="42" t="s">
        <v>28</v>
      </c>
      <c r="O359" s="42"/>
    </row>
    <row r="360" spans="12:15" ht="13.5">
      <c r="L360" s="162"/>
      <c r="M360" s="42" t="s">
        <v>28</v>
      </c>
      <c r="O360" s="42"/>
    </row>
    <row r="361" spans="13:15" ht="13.5">
      <c r="M361" s="42"/>
      <c r="O361" s="42"/>
    </row>
    <row r="362" spans="2:15" ht="13.5">
      <c r="B362" s="131"/>
      <c r="M362" s="42"/>
      <c r="O362" s="42"/>
    </row>
    <row r="363" spans="13:15" ht="13.5">
      <c r="M363" s="42"/>
      <c r="O363" s="42"/>
    </row>
    <row r="364" spans="2:15" ht="13.5">
      <c r="B364" s="131"/>
      <c r="M364" s="42"/>
      <c r="O364" s="42"/>
    </row>
    <row r="365" spans="2:15" ht="13.5">
      <c r="B365" s="131"/>
      <c r="M365" s="42"/>
      <c r="O365" s="42"/>
    </row>
    <row r="366" spans="2:15" ht="13.5">
      <c r="B366" s="131"/>
      <c r="M366" s="42"/>
      <c r="O366" s="42"/>
    </row>
    <row r="367" spans="2:15" ht="13.5">
      <c r="B367" s="131"/>
      <c r="H367" s="163"/>
      <c r="I367" s="164"/>
      <c r="J367" s="163"/>
      <c r="K367" s="163"/>
      <c r="M367" s="42"/>
      <c r="O367" s="42"/>
    </row>
    <row r="368" spans="2:15" ht="13.5">
      <c r="B368" s="131"/>
      <c r="M368" s="42"/>
      <c r="O368" s="42"/>
    </row>
    <row r="369" spans="13:15" ht="13.5">
      <c r="M369" s="42"/>
      <c r="O369" s="42"/>
    </row>
    <row r="370" spans="2:15" ht="13.5">
      <c r="B370" s="131"/>
      <c r="M370" s="42"/>
      <c r="O370" s="42"/>
    </row>
    <row r="371" spans="13:15" ht="13.5">
      <c r="M371" s="42"/>
      <c r="O371" s="42"/>
    </row>
    <row r="372" spans="2:15" ht="13.5">
      <c r="B372" s="131"/>
      <c r="M372" s="42"/>
      <c r="O372" s="42"/>
    </row>
    <row r="373" spans="2:15" ht="13.5">
      <c r="B373" s="131"/>
      <c r="M373" s="42" t="s">
        <v>28</v>
      </c>
      <c r="O373" s="42"/>
    </row>
    <row r="374" spans="2:15" ht="13.5">
      <c r="B374" s="131"/>
      <c r="M374" s="42" t="s">
        <v>28</v>
      </c>
      <c r="O374" s="42"/>
    </row>
    <row r="375" spans="2:15" ht="13.5">
      <c r="B375" s="131"/>
      <c r="M375" s="42" t="s">
        <v>28</v>
      </c>
      <c r="O375" s="42"/>
    </row>
    <row r="376" spans="13:15" ht="13.5">
      <c r="M376" s="42" t="s">
        <v>28</v>
      </c>
      <c r="O376" s="42"/>
    </row>
    <row r="377" spans="13:15" ht="13.5">
      <c r="M377" s="42" t="s">
        <v>28</v>
      </c>
      <c r="O377" s="42"/>
    </row>
    <row r="378" spans="2:15" ht="13.5">
      <c r="B378" s="131"/>
      <c r="M378" s="42" t="s">
        <v>28</v>
      </c>
      <c r="O378" s="42"/>
    </row>
    <row r="379" spans="13:15" ht="13.5">
      <c r="M379" s="42" t="s">
        <v>28</v>
      </c>
      <c r="O379" s="42"/>
    </row>
    <row r="380" spans="13:15" ht="13.5">
      <c r="M380" s="42" t="s">
        <v>28</v>
      </c>
      <c r="O380" s="42"/>
    </row>
    <row r="381" spans="13:15" ht="13.5">
      <c r="M381" s="42" t="s">
        <v>28</v>
      </c>
      <c r="O381" s="42"/>
    </row>
    <row r="382" spans="13:15" ht="13.5">
      <c r="M382" s="42" t="s">
        <v>28</v>
      </c>
      <c r="O382" s="42"/>
    </row>
    <row r="383" spans="13:15" ht="13.5">
      <c r="M383" s="42" t="s">
        <v>28</v>
      </c>
      <c r="O383" s="42"/>
    </row>
    <row r="384" spans="13:15" ht="13.5">
      <c r="M384" s="42" t="s">
        <v>28</v>
      </c>
      <c r="O384" s="42"/>
    </row>
    <row r="385" spans="13:15" ht="13.5">
      <c r="M385" s="42" t="s">
        <v>28</v>
      </c>
      <c r="O385" s="42"/>
    </row>
    <row r="386" spans="13:15" ht="13.5">
      <c r="M386" s="42" t="s">
        <v>28</v>
      </c>
      <c r="O386" s="42"/>
    </row>
    <row r="387" spans="13:15" ht="13.5">
      <c r="M387" s="42" t="s">
        <v>28</v>
      </c>
      <c r="O387" s="42"/>
    </row>
    <row r="388" spans="13:15" ht="13.5">
      <c r="M388" s="42" t="s">
        <v>28</v>
      </c>
      <c r="O388" s="42"/>
    </row>
    <row r="389" spans="13:15" ht="13.5">
      <c r="M389" s="42" t="s">
        <v>28</v>
      </c>
      <c r="O389" s="42"/>
    </row>
    <row r="390" spans="13:15" ht="13.5">
      <c r="M390" s="42" t="s">
        <v>28</v>
      </c>
      <c r="O390" s="42"/>
    </row>
    <row r="391" ht="13.5">
      <c r="O391" s="42"/>
    </row>
  </sheetData>
  <sheetProtection sheet="1" objects="1" scenarios="1"/>
  <conditionalFormatting sqref="A2:B100 O2:O91">
    <cfRule type="cellIs" priority="4" dxfId="1" operator="equal" stopIfTrue="1">
      <formula>"エラー"</formula>
    </cfRule>
  </conditionalFormatting>
  <conditionalFormatting sqref="O1 T1">
    <cfRule type="cellIs" priority="5" dxfId="3" operator="equal" stopIfTrue="1">
      <formula>"どこかに重複データがあります。A列の「エラー」をご確認の上、一覧表を訂正して下さい。"</formula>
    </cfRule>
  </conditionalFormatting>
  <conditionalFormatting sqref="U1">
    <cfRule type="expression" priority="2" dxfId="4" stopIfTrue="1">
      <formula>T1=""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Z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5.625" style="53" customWidth="1"/>
    <col min="2" max="2" width="8.625" style="53" customWidth="1"/>
    <col min="3" max="3" width="5.25390625" style="53" customWidth="1"/>
    <col min="4" max="4" width="11.50390625" style="53" customWidth="1"/>
    <col min="5" max="5" width="2.875" style="53" customWidth="1"/>
    <col min="6" max="6" width="4.75390625" style="53" customWidth="1"/>
    <col min="7" max="7" width="8.625" style="54" customWidth="1"/>
    <col min="8" max="8" width="11.50390625" style="53" customWidth="1"/>
    <col min="9" max="9" width="7.625" style="55" customWidth="1"/>
    <col min="10" max="10" width="5.25390625" style="53" bestFit="1" customWidth="1"/>
    <col min="11" max="11" width="3.375" style="53" customWidth="1"/>
    <col min="12" max="12" width="12.375" style="53" customWidth="1"/>
    <col min="13" max="13" width="7.625" style="56" customWidth="1"/>
    <col min="14" max="14" width="8.25390625" style="57" customWidth="1"/>
    <col min="15" max="15" width="12.375" style="53" customWidth="1"/>
    <col min="16" max="16" width="7.625" style="56" customWidth="1"/>
    <col min="17" max="17" width="8.25390625" style="57" customWidth="1"/>
    <col min="18" max="18" width="5.375" style="53" customWidth="1"/>
    <col min="19" max="19" width="7.625" style="56" customWidth="1"/>
    <col min="20" max="20" width="9.00390625" style="57" customWidth="1"/>
    <col min="21" max="21" width="13.625" style="53" customWidth="1"/>
    <col min="22" max="22" width="3.625" style="53" customWidth="1"/>
    <col min="23" max="23" width="5.625" style="53" customWidth="1"/>
    <col min="24" max="26" width="11.625" style="53" customWidth="1"/>
    <col min="27" max="16384" width="9.00390625" style="53" customWidth="1"/>
  </cols>
  <sheetData>
    <row r="1" spans="2:26" s="48" customFormat="1" ht="30" customHeight="1">
      <c r="B1" s="48" t="s">
        <v>32</v>
      </c>
      <c r="C1" s="48" t="s">
        <v>18</v>
      </c>
      <c r="D1" s="48" t="s">
        <v>43</v>
      </c>
      <c r="E1" s="48" t="s">
        <v>47</v>
      </c>
      <c r="F1" s="48" t="s">
        <v>5</v>
      </c>
      <c r="G1" s="49" t="s">
        <v>41</v>
      </c>
      <c r="H1" s="48" t="s">
        <v>9</v>
      </c>
      <c r="I1" s="50" t="s">
        <v>40</v>
      </c>
      <c r="J1" s="48" t="s">
        <v>17</v>
      </c>
      <c r="K1" s="48" t="s">
        <v>20</v>
      </c>
      <c r="L1" s="48" t="s">
        <v>45</v>
      </c>
      <c r="M1" s="51" t="s">
        <v>37</v>
      </c>
      <c r="N1" s="52" t="s">
        <v>10</v>
      </c>
      <c r="O1" s="48" t="s">
        <v>46</v>
      </c>
      <c r="P1" s="51" t="s">
        <v>37</v>
      </c>
      <c r="Q1" s="52" t="s">
        <v>10</v>
      </c>
      <c r="R1" s="48" t="s">
        <v>4</v>
      </c>
      <c r="S1" s="51" t="s">
        <v>37</v>
      </c>
      <c r="T1" s="52" t="s">
        <v>10</v>
      </c>
      <c r="U1" s="48" t="s">
        <v>44</v>
      </c>
      <c r="W1" s="48" t="s">
        <v>48</v>
      </c>
      <c r="X1" s="48" t="s">
        <v>30</v>
      </c>
      <c r="Y1" s="48" t="s">
        <v>31</v>
      </c>
      <c r="Z1" s="48" t="s">
        <v>9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8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829" sqref="F829"/>
    </sheetView>
  </sheetViews>
  <sheetFormatPr defaultColWidth="9.00390625" defaultRowHeight="13.5"/>
  <cols>
    <col min="1" max="16384" width="9.00390625" style="19" customWidth="1"/>
  </cols>
  <sheetData>
    <row r="1" spans="1:6" ht="13.5">
      <c r="A1" s="20" t="s">
        <v>33</v>
      </c>
      <c r="B1" s="20" t="s">
        <v>34</v>
      </c>
      <c r="C1" s="20" t="s">
        <v>35</v>
      </c>
      <c r="D1" s="20" t="s">
        <v>36</v>
      </c>
      <c r="E1" s="19" t="s">
        <v>38</v>
      </c>
      <c r="F1" s="19" t="s">
        <v>39</v>
      </c>
    </row>
    <row r="2" spans="1:5" ht="13.5">
      <c r="A2" s="20"/>
      <c r="B2" s="20"/>
      <c r="C2" s="20"/>
      <c r="D2" s="20"/>
      <c r="E2" s="24"/>
    </row>
    <row r="3" spans="1:5" ht="13.5">
      <c r="A3" s="20"/>
      <c r="B3" s="20"/>
      <c r="C3" s="20"/>
      <c r="D3" s="20"/>
      <c r="E3" s="24"/>
    </row>
    <row r="4" spans="1:5" ht="13.5">
      <c r="A4" s="20"/>
      <c r="B4" s="20"/>
      <c r="C4" s="20"/>
      <c r="D4" s="20"/>
      <c r="E4" s="24"/>
    </row>
    <row r="5" spans="1:5" ht="13.5">
      <c r="A5" s="20"/>
      <c r="B5" s="20"/>
      <c r="C5" s="20"/>
      <c r="D5" s="20"/>
      <c r="E5" s="24"/>
    </row>
    <row r="6" spans="1:5" ht="13.5">
      <c r="A6" s="20"/>
      <c r="B6" s="20"/>
      <c r="C6" s="20"/>
      <c r="D6" s="20"/>
      <c r="E6" s="24"/>
    </row>
    <row r="7" spans="1:5" ht="13.5">
      <c r="A7" s="20"/>
      <c r="B7" s="20"/>
      <c r="C7" s="20"/>
      <c r="D7" s="20"/>
      <c r="E7" s="24"/>
    </row>
    <row r="8" spans="1:5" ht="13.5">
      <c r="A8" s="20"/>
      <c r="B8" s="20"/>
      <c r="C8" s="20"/>
      <c r="D8" s="20"/>
      <c r="E8" s="24"/>
    </row>
    <row r="9" spans="1:5" ht="13.5">
      <c r="A9" s="20"/>
      <c r="B9" s="20"/>
      <c r="C9" s="20"/>
      <c r="D9" s="20"/>
      <c r="E9" s="24"/>
    </row>
    <row r="10" spans="1:5" ht="13.5">
      <c r="A10" s="20"/>
      <c r="B10" s="20"/>
      <c r="C10" s="20"/>
      <c r="D10" s="20"/>
      <c r="E10" s="24"/>
    </row>
    <row r="11" spans="1:5" ht="13.5">
      <c r="A11" s="20"/>
      <c r="B11" s="20"/>
      <c r="C11" s="20"/>
      <c r="D11" s="20"/>
      <c r="E11" s="24"/>
    </row>
    <row r="12" spans="1:5" ht="13.5">
      <c r="A12" s="20"/>
      <c r="B12" s="20"/>
      <c r="C12" s="20"/>
      <c r="D12" s="20"/>
      <c r="E12" s="24"/>
    </row>
    <row r="13" spans="1:5" ht="13.5">
      <c r="A13" s="20"/>
      <c r="B13" s="20"/>
      <c r="C13" s="20"/>
      <c r="D13" s="20"/>
      <c r="E13" s="24"/>
    </row>
    <row r="14" spans="1:5" ht="13.5">
      <c r="A14" s="20"/>
      <c r="B14" s="20"/>
      <c r="C14" s="20"/>
      <c r="D14" s="20"/>
      <c r="E14" s="24"/>
    </row>
    <row r="15" spans="1:5" ht="13.5">
      <c r="A15" s="20"/>
      <c r="B15" s="20"/>
      <c r="C15" s="20"/>
      <c r="D15" s="20"/>
      <c r="E15" s="24"/>
    </row>
    <row r="16" spans="1:5" ht="13.5">
      <c r="A16" s="20"/>
      <c r="B16" s="20"/>
      <c r="C16" s="20"/>
      <c r="D16" s="20"/>
      <c r="E16" s="24"/>
    </row>
    <row r="17" spans="1:5" ht="13.5">
      <c r="A17" s="20"/>
      <c r="B17" s="20"/>
      <c r="C17" s="20"/>
      <c r="D17" s="20"/>
      <c r="E17" s="24"/>
    </row>
    <row r="18" spans="1:5" ht="13.5">
      <c r="A18" s="20"/>
      <c r="B18" s="20"/>
      <c r="C18" s="20"/>
      <c r="D18" s="20"/>
      <c r="E18" s="24"/>
    </row>
    <row r="19" spans="1:5" ht="13.5">
      <c r="A19" s="20"/>
      <c r="B19" s="20"/>
      <c r="C19" s="20"/>
      <c r="D19" s="20"/>
      <c r="E19" s="24"/>
    </row>
    <row r="20" spans="1:5" ht="13.5">
      <c r="A20" s="20"/>
      <c r="B20" s="20"/>
      <c r="C20" s="20"/>
      <c r="D20" s="20"/>
      <c r="E20" s="24"/>
    </row>
    <row r="21" spans="1:5" ht="13.5">
      <c r="A21" s="20"/>
      <c r="B21" s="20"/>
      <c r="C21" s="20"/>
      <c r="D21" s="20"/>
      <c r="E21" s="24"/>
    </row>
    <row r="22" spans="1:5" ht="13.5">
      <c r="A22" s="20"/>
      <c r="B22" s="20"/>
      <c r="C22" s="20"/>
      <c r="D22" s="20"/>
      <c r="E22" s="24"/>
    </row>
    <row r="23" spans="1:5" ht="13.5">
      <c r="A23" s="20"/>
      <c r="B23" s="20"/>
      <c r="C23" s="20"/>
      <c r="D23" s="20"/>
      <c r="E23" s="24"/>
    </row>
    <row r="24" spans="1:5" ht="13.5">
      <c r="A24" s="20"/>
      <c r="B24" s="20"/>
      <c r="C24" s="20"/>
      <c r="D24" s="20"/>
      <c r="E24" s="24"/>
    </row>
    <row r="25" spans="1:5" ht="13.5">
      <c r="A25" s="20"/>
      <c r="B25" s="20"/>
      <c r="C25" s="20"/>
      <c r="D25" s="20"/>
      <c r="E25" s="24"/>
    </row>
    <row r="26" spans="1:5" ht="13.5">
      <c r="A26" s="20"/>
      <c r="B26" s="20"/>
      <c r="C26" s="20"/>
      <c r="D26" s="20"/>
      <c r="E26" s="24"/>
    </row>
    <row r="27" spans="1:5" ht="13.5">
      <c r="A27" s="20"/>
      <c r="B27" s="20"/>
      <c r="C27" s="20"/>
      <c r="D27" s="20"/>
      <c r="E27" s="24"/>
    </row>
    <row r="28" spans="1:5" ht="13.5">
      <c r="A28" s="20"/>
      <c r="B28" s="20"/>
      <c r="C28" s="20"/>
      <c r="D28" s="20"/>
      <c r="E28" s="24"/>
    </row>
    <row r="29" spans="1:5" ht="13.5">
      <c r="A29" s="20"/>
      <c r="B29" s="20"/>
      <c r="C29" s="20"/>
      <c r="D29" s="20"/>
      <c r="E29" s="24"/>
    </row>
    <row r="30" spans="1:5" ht="13.5">
      <c r="A30" s="20"/>
      <c r="B30" s="20"/>
      <c r="C30" s="20"/>
      <c r="D30" s="20"/>
      <c r="E30" s="24"/>
    </row>
    <row r="31" spans="1:5" ht="13.5">
      <c r="A31" s="20"/>
      <c r="B31" s="20"/>
      <c r="C31" s="20"/>
      <c r="D31" s="20"/>
      <c r="E31" s="24"/>
    </row>
    <row r="32" spans="1:5" ht="13.5">
      <c r="A32" s="20"/>
      <c r="B32" s="20"/>
      <c r="C32" s="20"/>
      <c r="D32" s="20"/>
      <c r="E32" s="24"/>
    </row>
    <row r="33" spans="1:5" ht="13.5">
      <c r="A33" s="20"/>
      <c r="B33" s="20"/>
      <c r="C33" s="20"/>
      <c r="D33" s="20"/>
      <c r="E33" s="24"/>
    </row>
    <row r="34" spans="1:5" ht="13.5">
      <c r="A34" s="20"/>
      <c r="B34" s="20"/>
      <c r="C34" s="20"/>
      <c r="D34" s="20"/>
      <c r="E34" s="24"/>
    </row>
    <row r="35" spans="1:5" ht="13.5">
      <c r="A35" s="20"/>
      <c r="B35" s="20"/>
      <c r="C35" s="20"/>
      <c r="D35" s="20"/>
      <c r="E35" s="24"/>
    </row>
    <row r="36" spans="1:5" ht="13.5">
      <c r="A36" s="20"/>
      <c r="B36" s="20"/>
      <c r="C36" s="20"/>
      <c r="D36" s="20"/>
      <c r="E36" s="24"/>
    </row>
    <row r="37" spans="1:5" ht="13.5">
      <c r="A37" s="20"/>
      <c r="B37" s="20"/>
      <c r="C37" s="20"/>
      <c r="D37" s="20"/>
      <c r="E37" s="24"/>
    </row>
    <row r="38" spans="1:5" ht="13.5">
      <c r="A38" s="20"/>
      <c r="B38" s="20"/>
      <c r="C38" s="20"/>
      <c r="D38" s="20"/>
      <c r="E38" s="24"/>
    </row>
    <row r="39" spans="1:5" ht="13.5">
      <c r="A39" s="20"/>
      <c r="B39" s="20"/>
      <c r="C39" s="20"/>
      <c r="D39" s="20"/>
      <c r="E39" s="24"/>
    </row>
    <row r="40" spans="1:5" ht="13.5">
      <c r="A40" s="20"/>
      <c r="B40" s="20"/>
      <c r="C40" s="20"/>
      <c r="D40" s="20"/>
      <c r="E40" s="24"/>
    </row>
    <row r="41" spans="1:5" ht="13.5">
      <c r="A41" s="20"/>
      <c r="B41" s="20"/>
      <c r="C41" s="20"/>
      <c r="D41" s="20"/>
      <c r="E41" s="24"/>
    </row>
    <row r="42" spans="1:5" ht="13.5">
      <c r="A42" s="20"/>
      <c r="B42" s="20"/>
      <c r="C42" s="20"/>
      <c r="D42" s="20"/>
      <c r="E42" s="24"/>
    </row>
    <row r="43" spans="1:5" ht="13.5">
      <c r="A43" s="20"/>
      <c r="B43" s="20"/>
      <c r="C43" s="20"/>
      <c r="D43" s="20"/>
      <c r="E43" s="24"/>
    </row>
    <row r="44" spans="1:5" ht="13.5">
      <c r="A44" s="20"/>
      <c r="B44" s="20"/>
      <c r="C44" s="20"/>
      <c r="D44" s="20"/>
      <c r="E44" s="24"/>
    </row>
    <row r="45" spans="1:5" ht="13.5">
      <c r="A45" s="20"/>
      <c r="B45" s="20"/>
      <c r="C45" s="20"/>
      <c r="D45" s="20"/>
      <c r="E45" s="24"/>
    </row>
    <row r="46" spans="1:5" ht="13.5">
      <c r="A46" s="20"/>
      <c r="B46" s="20"/>
      <c r="C46" s="20"/>
      <c r="D46" s="20"/>
      <c r="E46" s="24"/>
    </row>
    <row r="47" spans="1:5" ht="13.5">
      <c r="A47" s="20"/>
      <c r="B47" s="20"/>
      <c r="C47" s="20"/>
      <c r="D47" s="20"/>
      <c r="E47" s="24"/>
    </row>
    <row r="48" spans="1:5" ht="13.5">
      <c r="A48" s="20"/>
      <c r="B48" s="20"/>
      <c r="C48" s="20"/>
      <c r="D48" s="20"/>
      <c r="E48" s="24"/>
    </row>
    <row r="49" spans="1:5" ht="13.5">
      <c r="A49" s="20"/>
      <c r="B49" s="20"/>
      <c r="C49" s="20"/>
      <c r="D49" s="20"/>
      <c r="E49" s="24"/>
    </row>
    <row r="50" spans="1:5" ht="13.5">
      <c r="A50" s="20"/>
      <c r="B50" s="20"/>
      <c r="C50" s="20"/>
      <c r="D50" s="20"/>
      <c r="E50" s="24"/>
    </row>
    <row r="51" spans="1:5" ht="13.5">
      <c r="A51" s="20"/>
      <c r="B51" s="20"/>
      <c r="C51" s="20"/>
      <c r="D51" s="20"/>
      <c r="E51" s="24"/>
    </row>
    <row r="52" spans="1:5" ht="13.5">
      <c r="A52" s="20"/>
      <c r="B52" s="20"/>
      <c r="C52" s="20"/>
      <c r="D52" s="20"/>
      <c r="E52" s="24"/>
    </row>
    <row r="53" spans="1:5" ht="13.5">
      <c r="A53" s="20"/>
      <c r="B53" s="20"/>
      <c r="C53" s="20"/>
      <c r="D53" s="20"/>
      <c r="E53" s="24"/>
    </row>
    <row r="54" spans="1:5" ht="13.5">
      <c r="A54" s="20"/>
      <c r="B54" s="20"/>
      <c r="C54" s="20"/>
      <c r="D54" s="20"/>
      <c r="E54" s="24"/>
    </row>
    <row r="55" spans="1:5" ht="13.5">
      <c r="A55" s="20"/>
      <c r="B55" s="20"/>
      <c r="C55" s="20"/>
      <c r="D55" s="20"/>
      <c r="E55" s="24"/>
    </row>
    <row r="56" spans="1:5" ht="13.5">
      <c r="A56" s="20"/>
      <c r="B56" s="20"/>
      <c r="C56" s="20"/>
      <c r="D56" s="20"/>
      <c r="E56" s="24"/>
    </row>
    <row r="57" spans="1:5" ht="13.5">
      <c r="A57" s="20"/>
      <c r="B57" s="20"/>
      <c r="C57" s="20"/>
      <c r="D57" s="20"/>
      <c r="E57" s="24"/>
    </row>
    <row r="58" spans="1:5" ht="13.5">
      <c r="A58" s="20"/>
      <c r="B58" s="20"/>
      <c r="C58" s="20"/>
      <c r="D58" s="20"/>
      <c r="E58" s="24"/>
    </row>
    <row r="59" spans="1:5" ht="13.5">
      <c r="A59" s="20"/>
      <c r="B59" s="20"/>
      <c r="C59" s="20"/>
      <c r="D59" s="20"/>
      <c r="E59" s="24"/>
    </row>
    <row r="60" spans="1:5" ht="13.5">
      <c r="A60" s="20"/>
      <c r="B60" s="20"/>
      <c r="C60" s="20"/>
      <c r="D60" s="20"/>
      <c r="E60" s="24"/>
    </row>
    <row r="61" spans="1:5" ht="13.5">
      <c r="A61" s="20"/>
      <c r="B61" s="20"/>
      <c r="C61" s="20"/>
      <c r="D61" s="20"/>
      <c r="E61" s="24"/>
    </row>
    <row r="62" spans="1:5" ht="13.5">
      <c r="A62" s="20"/>
      <c r="B62" s="20"/>
      <c r="C62" s="20"/>
      <c r="D62" s="20"/>
      <c r="E62" s="24"/>
    </row>
    <row r="63" spans="1:5" ht="13.5">
      <c r="A63" s="20"/>
      <c r="B63" s="20"/>
      <c r="C63" s="20"/>
      <c r="D63" s="20"/>
      <c r="E63" s="24"/>
    </row>
    <row r="64" spans="1:5" ht="13.5">
      <c r="A64" s="20"/>
      <c r="B64" s="20"/>
      <c r="C64" s="20"/>
      <c r="D64" s="20"/>
      <c r="E64" s="24"/>
    </row>
    <row r="65" spans="1:5" ht="13.5">
      <c r="A65" s="20"/>
      <c r="B65" s="20"/>
      <c r="C65" s="20"/>
      <c r="D65" s="20"/>
      <c r="E65" s="24"/>
    </row>
    <row r="66" spans="1:5" ht="13.5">
      <c r="A66" s="20"/>
      <c r="B66" s="20"/>
      <c r="C66" s="20"/>
      <c r="D66" s="20"/>
      <c r="E66" s="24"/>
    </row>
    <row r="67" spans="1:5" ht="13.5">
      <c r="A67" s="20"/>
      <c r="B67" s="20"/>
      <c r="C67" s="20"/>
      <c r="D67" s="20"/>
      <c r="E67" s="24"/>
    </row>
    <row r="68" spans="1:5" ht="13.5">
      <c r="A68" s="20"/>
      <c r="B68" s="20"/>
      <c r="C68" s="20"/>
      <c r="D68" s="20"/>
      <c r="E68" s="24"/>
    </row>
    <row r="69" spans="1:5" ht="13.5">
      <c r="A69" s="20"/>
      <c r="B69" s="20"/>
      <c r="C69" s="20"/>
      <c r="D69" s="20"/>
      <c r="E69" s="24"/>
    </row>
    <row r="70" spans="1:5" ht="13.5">
      <c r="A70" s="20"/>
      <c r="B70" s="20"/>
      <c r="C70" s="20"/>
      <c r="D70" s="20"/>
      <c r="E70" s="24"/>
    </row>
    <row r="71" spans="1:5" ht="13.5">
      <c r="A71" s="20"/>
      <c r="B71" s="20"/>
      <c r="C71" s="20"/>
      <c r="D71" s="20"/>
      <c r="E71" s="24"/>
    </row>
    <row r="72" spans="1:5" ht="13.5">
      <c r="A72" s="20"/>
      <c r="B72" s="20"/>
      <c r="C72" s="20"/>
      <c r="D72" s="20"/>
      <c r="E72" s="24"/>
    </row>
    <row r="73" spans="1:5" ht="13.5">
      <c r="A73" s="20"/>
      <c r="B73" s="20"/>
      <c r="C73" s="20"/>
      <c r="D73" s="20"/>
      <c r="E73" s="24"/>
    </row>
    <row r="74" spans="1:5" ht="13.5">
      <c r="A74" s="20"/>
      <c r="B74" s="20"/>
      <c r="C74" s="20"/>
      <c r="D74" s="20"/>
      <c r="E74" s="24"/>
    </row>
    <row r="75" spans="1:5" ht="13.5">
      <c r="A75" s="20"/>
      <c r="B75" s="20"/>
      <c r="C75" s="20"/>
      <c r="D75" s="20"/>
      <c r="E75" s="24"/>
    </row>
    <row r="76" spans="1:5" ht="13.5">
      <c r="A76" s="20"/>
      <c r="B76" s="20"/>
      <c r="C76" s="20"/>
      <c r="D76" s="20"/>
      <c r="E76" s="24"/>
    </row>
    <row r="77" spans="1:5" ht="13.5">
      <c r="A77" s="20"/>
      <c r="B77" s="20"/>
      <c r="C77" s="20"/>
      <c r="D77" s="20"/>
      <c r="E77" s="24"/>
    </row>
    <row r="78" spans="1:5" ht="13.5">
      <c r="A78" s="20"/>
      <c r="B78" s="20"/>
      <c r="C78" s="20"/>
      <c r="D78" s="20"/>
      <c r="E78" s="24"/>
    </row>
    <row r="79" spans="1:5" ht="13.5">
      <c r="A79" s="20"/>
      <c r="B79" s="20"/>
      <c r="C79" s="20"/>
      <c r="D79" s="20"/>
      <c r="E79" s="24"/>
    </row>
    <row r="80" spans="1:5" ht="13.5">
      <c r="A80" s="20"/>
      <c r="B80" s="20"/>
      <c r="C80" s="20"/>
      <c r="D80" s="20"/>
      <c r="E80" s="24"/>
    </row>
    <row r="81" spans="1:5" ht="13.5">
      <c r="A81" s="20"/>
      <c r="B81" s="20"/>
      <c r="C81" s="20"/>
      <c r="D81" s="20"/>
      <c r="E81" s="24"/>
    </row>
    <row r="82" spans="1:5" ht="13.5">
      <c r="A82" s="20"/>
      <c r="B82" s="20"/>
      <c r="C82" s="20"/>
      <c r="D82" s="20"/>
      <c r="E82" s="24"/>
    </row>
    <row r="83" spans="1:5" ht="13.5">
      <c r="A83" s="20"/>
      <c r="B83" s="20"/>
      <c r="C83" s="20"/>
      <c r="D83" s="20"/>
      <c r="E83" s="24"/>
    </row>
    <row r="84" spans="1:5" ht="13.5">
      <c r="A84" s="20"/>
      <c r="B84" s="20"/>
      <c r="C84" s="20"/>
      <c r="D84" s="20"/>
      <c r="E84" s="24"/>
    </row>
    <row r="85" spans="1:5" ht="13.5">
      <c r="A85" s="20"/>
      <c r="B85" s="20"/>
      <c r="C85" s="20"/>
      <c r="D85" s="20"/>
      <c r="E85" s="24"/>
    </row>
    <row r="86" spans="1:5" ht="13.5">
      <c r="A86" s="20"/>
      <c r="B86" s="20"/>
      <c r="C86" s="20"/>
      <c r="D86" s="20"/>
      <c r="E86" s="24"/>
    </row>
    <row r="87" spans="1:5" ht="13.5">
      <c r="A87" s="20"/>
      <c r="B87" s="20"/>
      <c r="C87" s="20"/>
      <c r="D87" s="20"/>
      <c r="E87" s="24"/>
    </row>
    <row r="88" spans="1:5" ht="13.5">
      <c r="A88" s="20"/>
      <c r="B88" s="20"/>
      <c r="C88" s="20"/>
      <c r="D88" s="20"/>
      <c r="E88" s="24"/>
    </row>
    <row r="89" spans="1:5" ht="13.5">
      <c r="A89" s="20"/>
      <c r="B89" s="20"/>
      <c r="C89" s="20"/>
      <c r="D89" s="20"/>
      <c r="E89" s="24"/>
    </row>
    <row r="90" spans="1:5" ht="13.5">
      <c r="A90" s="20"/>
      <c r="B90" s="20"/>
      <c r="C90" s="20"/>
      <c r="D90" s="20"/>
      <c r="E90" s="24"/>
    </row>
    <row r="91" spans="1:5" ht="13.5">
      <c r="A91" s="20"/>
      <c r="B91" s="20"/>
      <c r="C91" s="20"/>
      <c r="D91" s="20"/>
      <c r="E91" s="24"/>
    </row>
    <row r="92" spans="1:5" ht="13.5">
      <c r="A92" s="20"/>
      <c r="B92" s="20"/>
      <c r="C92" s="20"/>
      <c r="D92" s="20"/>
      <c r="E92" s="24"/>
    </row>
    <row r="93" spans="1:5" ht="13.5">
      <c r="A93" s="20"/>
      <c r="B93" s="20"/>
      <c r="C93" s="22"/>
      <c r="D93" s="20"/>
      <c r="E93" s="24"/>
    </row>
    <row r="94" spans="1:5" ht="13.5">
      <c r="A94" s="20"/>
      <c r="B94" s="20"/>
      <c r="C94" s="20"/>
      <c r="D94" s="20"/>
      <c r="E94" s="24"/>
    </row>
    <row r="95" spans="1:5" ht="13.5">
      <c r="A95" s="20"/>
      <c r="B95" s="20"/>
      <c r="C95" s="20"/>
      <c r="D95" s="20"/>
      <c r="E95" s="24"/>
    </row>
    <row r="96" spans="1:5" ht="13.5">
      <c r="A96" s="20"/>
      <c r="B96" s="20"/>
      <c r="C96" s="20"/>
      <c r="D96" s="20"/>
      <c r="E96" s="24"/>
    </row>
    <row r="97" spans="1:5" ht="13.5">
      <c r="A97" s="20"/>
      <c r="B97" s="20"/>
      <c r="C97" s="20"/>
      <c r="D97" s="20"/>
      <c r="E97" s="24"/>
    </row>
    <row r="98" spans="1:5" ht="13.5">
      <c r="A98" s="20"/>
      <c r="B98" s="20"/>
      <c r="C98" s="20"/>
      <c r="D98" s="20"/>
      <c r="E98" s="24"/>
    </row>
    <row r="99" spans="1:5" ht="13.5">
      <c r="A99" s="20"/>
      <c r="B99" s="20"/>
      <c r="C99" s="20"/>
      <c r="D99" s="20"/>
      <c r="E99" s="24"/>
    </row>
    <row r="100" spans="1:5" ht="13.5">
      <c r="A100" s="20"/>
      <c r="B100" s="20"/>
      <c r="C100" s="20"/>
      <c r="D100" s="20"/>
      <c r="E100" s="24"/>
    </row>
    <row r="101" spans="1:5" ht="13.5">
      <c r="A101" s="20"/>
      <c r="B101" s="20"/>
      <c r="C101" s="20"/>
      <c r="D101" s="20"/>
      <c r="E101" s="24"/>
    </row>
    <row r="102" spans="1:5" ht="13.5">
      <c r="A102" s="20"/>
      <c r="B102" s="20"/>
      <c r="C102" s="20"/>
      <c r="D102" s="20"/>
      <c r="E102" s="24"/>
    </row>
    <row r="103" spans="1:5" ht="13.5">
      <c r="A103" s="20"/>
      <c r="B103" s="20"/>
      <c r="C103" s="20"/>
      <c r="D103" s="20"/>
      <c r="E103" s="24"/>
    </row>
    <row r="104" spans="1:5" ht="13.5">
      <c r="A104" s="20"/>
      <c r="B104" s="20"/>
      <c r="C104" s="20"/>
      <c r="D104" s="20"/>
      <c r="E104" s="24"/>
    </row>
    <row r="105" spans="1:5" ht="13.5">
      <c r="A105" s="20"/>
      <c r="B105" s="20"/>
      <c r="C105" s="20"/>
      <c r="D105" s="20"/>
      <c r="E105" s="24"/>
    </row>
    <row r="106" spans="1:5" ht="13.5">
      <c r="A106" s="20"/>
      <c r="B106" s="20"/>
      <c r="C106" s="20"/>
      <c r="D106" s="20"/>
      <c r="E106" s="24"/>
    </row>
    <row r="107" spans="1:5" ht="13.5">
      <c r="A107" s="20"/>
      <c r="B107" s="20"/>
      <c r="C107" s="20"/>
      <c r="D107" s="20"/>
      <c r="E107" s="24"/>
    </row>
    <row r="108" spans="1:5" ht="13.5">
      <c r="A108" s="20"/>
      <c r="B108" s="20"/>
      <c r="C108" s="20"/>
      <c r="D108" s="20"/>
      <c r="E108" s="24"/>
    </row>
    <row r="109" spans="1:5" ht="13.5">
      <c r="A109" s="20"/>
      <c r="B109" s="20"/>
      <c r="C109" s="20"/>
      <c r="D109" s="20"/>
      <c r="E109" s="24"/>
    </row>
    <row r="110" spans="1:5" ht="13.5">
      <c r="A110" s="20"/>
      <c r="B110" s="20"/>
      <c r="C110" s="20"/>
      <c r="D110" s="20"/>
      <c r="E110" s="24"/>
    </row>
    <row r="111" spans="1:5" ht="13.5">
      <c r="A111" s="20"/>
      <c r="B111" s="20"/>
      <c r="C111" s="20"/>
      <c r="D111" s="20"/>
      <c r="E111" s="24"/>
    </row>
    <row r="112" spans="1:5" ht="13.5">
      <c r="A112" s="20"/>
      <c r="B112" s="20"/>
      <c r="C112" s="20"/>
      <c r="D112" s="20"/>
      <c r="E112" s="24"/>
    </row>
    <row r="113" spans="1:5" ht="13.5">
      <c r="A113" s="20"/>
      <c r="B113" s="20"/>
      <c r="C113" s="20"/>
      <c r="D113" s="20"/>
      <c r="E113" s="24"/>
    </row>
    <row r="114" spans="1:5" ht="13.5">
      <c r="A114" s="20"/>
      <c r="B114" s="20"/>
      <c r="C114" s="20"/>
      <c r="D114" s="20"/>
      <c r="E114" s="24"/>
    </row>
    <row r="115" spans="1:5" ht="13.5">
      <c r="A115" s="20"/>
      <c r="B115" s="20"/>
      <c r="C115" s="20"/>
      <c r="D115" s="20"/>
      <c r="E115" s="24"/>
    </row>
    <row r="116" spans="1:5" ht="13.5">
      <c r="A116" s="20"/>
      <c r="B116" s="20"/>
      <c r="C116" s="20"/>
      <c r="D116" s="20"/>
      <c r="E116" s="24"/>
    </row>
    <row r="117" spans="1:5" ht="13.5">
      <c r="A117" s="20"/>
      <c r="B117" s="20"/>
      <c r="C117" s="20"/>
      <c r="D117" s="20"/>
      <c r="E117" s="24"/>
    </row>
    <row r="118" spans="1:5" ht="13.5">
      <c r="A118" s="20"/>
      <c r="B118" s="20"/>
      <c r="C118" s="20"/>
      <c r="D118" s="20"/>
      <c r="E118" s="24"/>
    </row>
    <row r="119" spans="1:5" ht="13.5">
      <c r="A119" s="20"/>
      <c r="B119" s="20"/>
      <c r="C119" s="20"/>
      <c r="D119" s="20"/>
      <c r="E119" s="24"/>
    </row>
    <row r="120" spans="1:5" ht="13.5">
      <c r="A120" s="20"/>
      <c r="B120" s="20"/>
      <c r="C120" s="20"/>
      <c r="D120" s="20"/>
      <c r="E120" s="24"/>
    </row>
    <row r="121" spans="1:5" ht="13.5">
      <c r="A121" s="20"/>
      <c r="B121" s="20"/>
      <c r="C121" s="20"/>
      <c r="D121" s="20"/>
      <c r="E121" s="24"/>
    </row>
    <row r="122" spans="1:5" ht="13.5">
      <c r="A122" s="20"/>
      <c r="B122" s="20"/>
      <c r="C122" s="20"/>
      <c r="D122" s="20"/>
      <c r="E122" s="24"/>
    </row>
    <row r="123" spans="1:5" ht="13.5">
      <c r="A123" s="20"/>
      <c r="B123" s="20"/>
      <c r="C123" s="20"/>
      <c r="D123" s="20"/>
      <c r="E123" s="24"/>
    </row>
    <row r="124" spans="1:5" ht="13.5">
      <c r="A124" s="20"/>
      <c r="B124" s="20"/>
      <c r="C124" s="20"/>
      <c r="D124" s="20"/>
      <c r="E124" s="24"/>
    </row>
    <row r="125" spans="1:5" ht="13.5">
      <c r="A125" s="20"/>
      <c r="B125" s="20"/>
      <c r="C125" s="20"/>
      <c r="D125" s="20"/>
      <c r="E125" s="24"/>
    </row>
    <row r="126" spans="1:5" ht="13.5">
      <c r="A126" s="20"/>
      <c r="B126" s="20"/>
      <c r="C126" s="20"/>
      <c r="D126" s="20"/>
      <c r="E126" s="24"/>
    </row>
    <row r="127" spans="1:5" ht="13.5">
      <c r="A127" s="20"/>
      <c r="B127" s="20"/>
      <c r="C127" s="20"/>
      <c r="D127" s="20"/>
      <c r="E127" s="24"/>
    </row>
    <row r="128" spans="1:5" ht="13.5">
      <c r="A128" s="20"/>
      <c r="B128" s="20"/>
      <c r="C128" s="20"/>
      <c r="D128" s="20"/>
      <c r="E128" s="24"/>
    </row>
    <row r="129" spans="1:5" ht="13.5">
      <c r="A129" s="20"/>
      <c r="B129" s="20"/>
      <c r="C129" s="20"/>
      <c r="D129" s="20"/>
      <c r="E129" s="24"/>
    </row>
    <row r="130" spans="1:5" ht="13.5">
      <c r="A130" s="20"/>
      <c r="B130" s="20"/>
      <c r="C130" s="20"/>
      <c r="D130" s="20"/>
      <c r="E130" s="24"/>
    </row>
    <row r="131" spans="1:5" ht="13.5">
      <c r="A131" s="20"/>
      <c r="B131" s="20"/>
      <c r="C131" s="20"/>
      <c r="D131" s="20"/>
      <c r="E131" s="24"/>
    </row>
    <row r="132" spans="1:5" ht="13.5">
      <c r="A132" s="20"/>
      <c r="B132" s="20"/>
      <c r="C132" s="20"/>
      <c r="D132" s="20"/>
      <c r="E132" s="24"/>
    </row>
    <row r="133" spans="1:5" ht="13.5">
      <c r="A133" s="20"/>
      <c r="B133" s="20"/>
      <c r="C133" s="20"/>
      <c r="D133" s="20"/>
      <c r="E133" s="24"/>
    </row>
    <row r="134" spans="1:5" ht="13.5">
      <c r="A134" s="20"/>
      <c r="B134" s="20"/>
      <c r="C134" s="20"/>
      <c r="D134" s="20"/>
      <c r="E134" s="24"/>
    </row>
    <row r="135" spans="1:5" ht="13.5">
      <c r="A135" s="20"/>
      <c r="B135" s="20"/>
      <c r="C135" s="20"/>
      <c r="D135" s="20"/>
      <c r="E135" s="24"/>
    </row>
    <row r="136" spans="1:5" ht="13.5">
      <c r="A136" s="20"/>
      <c r="B136" s="20"/>
      <c r="C136" s="20"/>
      <c r="D136" s="20"/>
      <c r="E136" s="24"/>
    </row>
    <row r="137" spans="1:5" ht="13.5">
      <c r="A137" s="20"/>
      <c r="B137" s="20"/>
      <c r="C137" s="20"/>
      <c r="D137" s="20"/>
      <c r="E137" s="24"/>
    </row>
    <row r="138" spans="1:5" ht="13.5">
      <c r="A138" s="20"/>
      <c r="B138" s="20"/>
      <c r="C138" s="20"/>
      <c r="D138" s="20"/>
      <c r="E138" s="24"/>
    </row>
    <row r="139" spans="1:5" ht="13.5">
      <c r="A139" s="20"/>
      <c r="B139" s="20"/>
      <c r="C139" s="20"/>
      <c r="D139" s="20"/>
      <c r="E139" s="24"/>
    </row>
    <row r="140" spans="1:5" ht="13.5">
      <c r="A140" s="20"/>
      <c r="B140" s="20"/>
      <c r="C140" s="20"/>
      <c r="D140" s="20"/>
      <c r="E140" s="24"/>
    </row>
    <row r="141" spans="1:5" ht="13.5">
      <c r="A141" s="20"/>
      <c r="B141" s="20"/>
      <c r="C141" s="20"/>
      <c r="D141" s="20"/>
      <c r="E141" s="24"/>
    </row>
    <row r="142" spans="1:5" ht="13.5">
      <c r="A142" s="20"/>
      <c r="B142" s="20"/>
      <c r="C142" s="20"/>
      <c r="D142" s="20"/>
      <c r="E142" s="24"/>
    </row>
    <row r="143" spans="1:5" ht="13.5">
      <c r="A143" s="20"/>
      <c r="B143" s="20"/>
      <c r="C143" s="20"/>
      <c r="D143" s="20"/>
      <c r="E143" s="24"/>
    </row>
    <row r="144" spans="1:5" ht="13.5">
      <c r="A144" s="20"/>
      <c r="B144" s="20"/>
      <c r="C144" s="20"/>
      <c r="D144" s="20"/>
      <c r="E144" s="24"/>
    </row>
    <row r="145" spans="1:5" ht="13.5">
      <c r="A145" s="20"/>
      <c r="B145" s="20"/>
      <c r="C145" s="20"/>
      <c r="D145" s="20"/>
      <c r="E145" s="24"/>
    </row>
    <row r="146" spans="1:5" ht="13.5">
      <c r="A146" s="20"/>
      <c r="B146" s="20"/>
      <c r="C146" s="20"/>
      <c r="D146" s="20"/>
      <c r="E146" s="24"/>
    </row>
    <row r="147" spans="1:5" ht="13.5">
      <c r="A147" s="20"/>
      <c r="B147" s="20"/>
      <c r="C147" s="20"/>
      <c r="D147" s="20"/>
      <c r="E147" s="24"/>
    </row>
    <row r="148" spans="1:5" ht="13.5">
      <c r="A148" s="20"/>
      <c r="B148" s="20"/>
      <c r="C148" s="20"/>
      <c r="D148" s="20"/>
      <c r="E148" s="24"/>
    </row>
    <row r="149" spans="1:5" ht="13.5">
      <c r="A149" s="20"/>
      <c r="B149" s="20"/>
      <c r="C149" s="20"/>
      <c r="D149" s="20"/>
      <c r="E149" s="24"/>
    </row>
    <row r="150" spans="1:5" ht="13.5">
      <c r="A150" s="20"/>
      <c r="B150" s="20"/>
      <c r="C150" s="20"/>
      <c r="D150" s="20"/>
      <c r="E150" s="24"/>
    </row>
    <row r="151" spans="1:5" ht="13.5">
      <c r="A151" s="20"/>
      <c r="B151" s="20"/>
      <c r="C151" s="20"/>
      <c r="D151" s="20"/>
      <c r="E151" s="24"/>
    </row>
    <row r="152" spans="1:5" ht="13.5">
      <c r="A152" s="20"/>
      <c r="B152" s="20"/>
      <c r="C152" s="20"/>
      <c r="D152" s="20"/>
      <c r="E152" s="24"/>
    </row>
    <row r="153" spans="1:5" ht="13.5">
      <c r="A153" s="20"/>
      <c r="B153" s="20"/>
      <c r="C153" s="20"/>
      <c r="D153" s="20"/>
      <c r="E153" s="24"/>
    </row>
    <row r="154" spans="1:5" ht="13.5">
      <c r="A154" s="20"/>
      <c r="B154" s="20"/>
      <c r="C154" s="20"/>
      <c r="D154" s="20"/>
      <c r="E154" s="24"/>
    </row>
    <row r="155" spans="1:5" ht="13.5">
      <c r="A155" s="20"/>
      <c r="B155" s="20"/>
      <c r="C155" s="20"/>
      <c r="D155" s="20"/>
      <c r="E155" s="24"/>
    </row>
    <row r="156" spans="1:5" ht="13.5">
      <c r="A156" s="20"/>
      <c r="B156" s="20"/>
      <c r="C156" s="20"/>
      <c r="D156" s="20"/>
      <c r="E156" s="24"/>
    </row>
    <row r="157" spans="1:5" ht="13.5">
      <c r="A157" s="20"/>
      <c r="B157" s="20"/>
      <c r="C157" s="20"/>
      <c r="D157" s="20"/>
      <c r="E157" s="24"/>
    </row>
    <row r="158" spans="1:5" ht="13.5">
      <c r="A158" s="20"/>
      <c r="B158" s="20"/>
      <c r="C158" s="20"/>
      <c r="D158" s="20"/>
      <c r="E158" s="24"/>
    </row>
    <row r="159" spans="1:5" ht="13.5">
      <c r="A159" s="20"/>
      <c r="B159" s="20"/>
      <c r="C159" s="20"/>
      <c r="D159" s="20"/>
      <c r="E159" s="24"/>
    </row>
    <row r="160" spans="1:5" ht="13.5">
      <c r="A160" s="20"/>
      <c r="B160" s="20"/>
      <c r="C160" s="20"/>
      <c r="D160" s="20"/>
      <c r="E160" s="24"/>
    </row>
    <row r="161" spans="1:5" ht="13.5">
      <c r="A161" s="20"/>
      <c r="B161" s="20"/>
      <c r="C161" s="20"/>
      <c r="D161" s="20"/>
      <c r="E161" s="24"/>
    </row>
    <row r="162" spans="1:5" ht="13.5">
      <c r="A162" s="20"/>
      <c r="B162" s="20"/>
      <c r="C162" s="20"/>
      <c r="D162" s="20"/>
      <c r="E162" s="24"/>
    </row>
    <row r="163" spans="1:5" ht="13.5">
      <c r="A163" s="20"/>
      <c r="B163" s="20"/>
      <c r="C163" s="20"/>
      <c r="D163" s="20"/>
      <c r="E163" s="24"/>
    </row>
    <row r="164" spans="1:5" ht="13.5">
      <c r="A164" s="20"/>
      <c r="B164" s="20"/>
      <c r="C164" s="20"/>
      <c r="D164" s="20"/>
      <c r="E164" s="24"/>
    </row>
    <row r="165" spans="1:5" ht="13.5">
      <c r="A165" s="20"/>
      <c r="B165" s="20"/>
      <c r="C165" s="20"/>
      <c r="D165" s="20"/>
      <c r="E165" s="24"/>
    </row>
    <row r="166" spans="1:5" ht="13.5">
      <c r="A166" s="20"/>
      <c r="B166" s="20"/>
      <c r="C166" s="20"/>
      <c r="D166" s="20"/>
      <c r="E166" s="24"/>
    </row>
    <row r="167" spans="1:5" ht="13.5">
      <c r="A167" s="20"/>
      <c r="B167" s="20"/>
      <c r="C167" s="20"/>
      <c r="D167" s="20"/>
      <c r="E167" s="24"/>
    </row>
    <row r="168" spans="1:5" ht="13.5">
      <c r="A168" s="20"/>
      <c r="B168" s="20"/>
      <c r="C168" s="20"/>
      <c r="D168" s="20"/>
      <c r="E168" s="24"/>
    </row>
    <row r="169" spans="1:5" ht="13.5">
      <c r="A169" s="20"/>
      <c r="B169" s="20"/>
      <c r="C169" s="20"/>
      <c r="D169" s="20"/>
      <c r="E169" s="24"/>
    </row>
    <row r="170" spans="1:5" ht="13.5">
      <c r="A170" s="20"/>
      <c r="B170" s="20"/>
      <c r="C170" s="20"/>
      <c r="D170" s="20"/>
      <c r="E170" s="24"/>
    </row>
    <row r="171" spans="1:5" ht="13.5">
      <c r="A171" s="20"/>
      <c r="B171" s="20"/>
      <c r="C171" s="20"/>
      <c r="D171" s="20"/>
      <c r="E171" s="24"/>
    </row>
    <row r="172" spans="1:5" ht="13.5">
      <c r="A172" s="20"/>
      <c r="B172" s="20"/>
      <c r="C172" s="20"/>
      <c r="D172" s="20"/>
      <c r="E172" s="24"/>
    </row>
    <row r="173" spans="1:5" ht="13.5">
      <c r="A173" s="20"/>
      <c r="B173" s="20"/>
      <c r="C173" s="20"/>
      <c r="D173" s="20"/>
      <c r="E173" s="24"/>
    </row>
    <row r="174" spans="1:5" ht="13.5">
      <c r="A174" s="20"/>
      <c r="B174" s="20"/>
      <c r="C174" s="20"/>
      <c r="D174" s="20"/>
      <c r="E174" s="24"/>
    </row>
    <row r="175" spans="1:5" ht="13.5">
      <c r="A175" s="20"/>
      <c r="B175" s="20"/>
      <c r="C175" s="20"/>
      <c r="D175" s="20"/>
      <c r="E175" s="24"/>
    </row>
    <row r="176" spans="1:5" ht="13.5">
      <c r="A176" s="20"/>
      <c r="B176" s="20"/>
      <c r="C176" s="20"/>
      <c r="D176" s="20"/>
      <c r="E176" s="24"/>
    </row>
    <row r="177" spans="1:5" ht="13.5">
      <c r="A177" s="20"/>
      <c r="B177" s="20"/>
      <c r="C177" s="20"/>
      <c r="D177" s="20"/>
      <c r="E177" s="24"/>
    </row>
    <row r="178" spans="1:5" ht="13.5">
      <c r="A178" s="20"/>
      <c r="B178" s="20"/>
      <c r="C178" s="20"/>
      <c r="D178" s="20"/>
      <c r="E178" s="24"/>
    </row>
    <row r="179" spans="1:5" ht="13.5">
      <c r="A179" s="20"/>
      <c r="B179" s="20"/>
      <c r="C179" s="20"/>
      <c r="D179" s="20"/>
      <c r="E179" s="24"/>
    </row>
    <row r="180" spans="1:5" ht="13.5">
      <c r="A180" s="20"/>
      <c r="B180" s="20"/>
      <c r="C180" s="20"/>
      <c r="D180" s="20"/>
      <c r="E180" s="24"/>
    </row>
    <row r="181" spans="1:5" ht="13.5">
      <c r="A181" s="20"/>
      <c r="B181" s="20"/>
      <c r="C181" s="20"/>
      <c r="D181" s="20"/>
      <c r="E181" s="24"/>
    </row>
    <row r="182" spans="1:5" ht="13.5">
      <c r="A182" s="20"/>
      <c r="B182" s="20"/>
      <c r="C182" s="20"/>
      <c r="D182" s="20"/>
      <c r="E182" s="24"/>
    </row>
    <row r="183" spans="1:5" ht="13.5">
      <c r="A183" s="20"/>
      <c r="B183" s="20"/>
      <c r="C183" s="20"/>
      <c r="D183" s="20"/>
      <c r="E183" s="24"/>
    </row>
    <row r="184" spans="1:5" ht="13.5">
      <c r="A184" s="20"/>
      <c r="B184" s="20"/>
      <c r="C184" s="20"/>
      <c r="D184" s="20"/>
      <c r="E184" s="24"/>
    </row>
    <row r="185" spans="1:5" ht="13.5">
      <c r="A185" s="20"/>
      <c r="B185" s="20"/>
      <c r="C185" s="20"/>
      <c r="D185" s="20"/>
      <c r="E185" s="24"/>
    </row>
    <row r="186" spans="1:5" ht="13.5">
      <c r="A186" s="20"/>
      <c r="B186" s="20"/>
      <c r="C186" s="20"/>
      <c r="D186" s="20"/>
      <c r="E186" s="24"/>
    </row>
    <row r="187" spans="1:5" ht="13.5">
      <c r="A187" s="20"/>
      <c r="B187" s="20"/>
      <c r="C187" s="20"/>
      <c r="D187" s="20"/>
      <c r="E187" s="24"/>
    </row>
    <row r="188" spans="1:5" ht="13.5">
      <c r="A188" s="20"/>
      <c r="B188" s="20"/>
      <c r="C188" s="20"/>
      <c r="D188" s="20"/>
      <c r="E188" s="24"/>
    </row>
    <row r="189" spans="1:5" ht="13.5">
      <c r="A189" s="20"/>
      <c r="B189" s="20"/>
      <c r="C189" s="20"/>
      <c r="D189" s="20"/>
      <c r="E189" s="24"/>
    </row>
    <row r="190" spans="1:5" ht="13.5">
      <c r="A190" s="20"/>
      <c r="B190" s="20"/>
      <c r="C190" s="20"/>
      <c r="D190" s="20"/>
      <c r="E190" s="24"/>
    </row>
    <row r="191" spans="1:5" ht="13.5">
      <c r="A191" s="20"/>
      <c r="B191" s="20"/>
      <c r="C191" s="20"/>
      <c r="D191" s="20"/>
      <c r="E191" s="24"/>
    </row>
    <row r="192" spans="1:5" ht="13.5">
      <c r="A192" s="20"/>
      <c r="B192" s="20"/>
      <c r="C192" s="20"/>
      <c r="D192" s="20"/>
      <c r="E192" s="24"/>
    </row>
    <row r="193" spans="1:5" ht="13.5">
      <c r="A193" s="20"/>
      <c r="B193" s="20"/>
      <c r="C193" s="20"/>
      <c r="D193" s="20"/>
      <c r="E193" s="24"/>
    </row>
    <row r="194" spans="1:5" ht="13.5">
      <c r="A194" s="20"/>
      <c r="B194" s="20"/>
      <c r="C194" s="20"/>
      <c r="D194" s="20"/>
      <c r="E194" s="24"/>
    </row>
    <row r="195" spans="1:5" ht="13.5">
      <c r="A195" s="20"/>
      <c r="B195" s="20"/>
      <c r="C195" s="20"/>
      <c r="D195" s="20"/>
      <c r="E195" s="24"/>
    </row>
    <row r="196" spans="1:5" ht="13.5">
      <c r="A196" s="20"/>
      <c r="B196" s="20"/>
      <c r="C196" s="20"/>
      <c r="D196" s="20"/>
      <c r="E196" s="24"/>
    </row>
    <row r="197" spans="1:5" ht="13.5">
      <c r="A197" s="20"/>
      <c r="B197" s="20"/>
      <c r="C197" s="20"/>
      <c r="D197" s="20"/>
      <c r="E197" s="24"/>
    </row>
    <row r="198" spans="1:5" ht="13.5">
      <c r="A198" s="20"/>
      <c r="B198" s="20"/>
      <c r="C198" s="20"/>
      <c r="D198" s="20"/>
      <c r="E198" s="24"/>
    </row>
    <row r="199" spans="1:5" ht="13.5">
      <c r="A199" s="20"/>
      <c r="B199" s="20"/>
      <c r="C199" s="20"/>
      <c r="D199" s="20"/>
      <c r="E199" s="24"/>
    </row>
    <row r="200" spans="1:5" ht="13.5">
      <c r="A200" s="20"/>
      <c r="B200" s="20"/>
      <c r="C200" s="20"/>
      <c r="D200" s="20"/>
      <c r="E200" s="24"/>
    </row>
    <row r="201" spans="1:5" ht="13.5">
      <c r="A201" s="20"/>
      <c r="B201" s="20"/>
      <c r="C201" s="20"/>
      <c r="D201" s="20"/>
      <c r="E201" s="24"/>
    </row>
    <row r="202" spans="1:5" ht="13.5">
      <c r="A202" s="20"/>
      <c r="B202" s="20"/>
      <c r="C202" s="20"/>
      <c r="D202" s="20"/>
      <c r="E202" s="24"/>
    </row>
    <row r="203" spans="1:5" ht="13.5">
      <c r="A203" s="20"/>
      <c r="B203" s="20"/>
      <c r="C203" s="20"/>
      <c r="D203" s="20"/>
      <c r="E203" s="24"/>
    </row>
    <row r="204" spans="1:5" ht="13.5">
      <c r="A204" s="20"/>
      <c r="B204" s="20"/>
      <c r="C204" s="20"/>
      <c r="D204" s="20"/>
      <c r="E204" s="24"/>
    </row>
    <row r="205" spans="1:5" ht="13.5">
      <c r="A205" s="20"/>
      <c r="B205" s="20"/>
      <c r="C205" s="20"/>
      <c r="D205" s="20"/>
      <c r="E205" s="24"/>
    </row>
    <row r="206" spans="1:5" ht="13.5">
      <c r="A206" s="20"/>
      <c r="B206" s="20"/>
      <c r="C206" s="20"/>
      <c r="D206" s="20"/>
      <c r="E206" s="24"/>
    </row>
    <row r="207" spans="1:5" ht="13.5">
      <c r="A207" s="20"/>
      <c r="B207" s="20"/>
      <c r="C207" s="20"/>
      <c r="D207" s="20"/>
      <c r="E207" s="24"/>
    </row>
    <row r="208" spans="1:5" ht="13.5">
      <c r="A208" s="20"/>
      <c r="B208" s="20"/>
      <c r="C208" s="20"/>
      <c r="D208" s="20"/>
      <c r="E208" s="24"/>
    </row>
    <row r="209" spans="1:5" ht="13.5">
      <c r="A209" s="20"/>
      <c r="B209" s="20"/>
      <c r="C209" s="20"/>
      <c r="D209" s="20"/>
      <c r="E209" s="24"/>
    </row>
    <row r="210" spans="1:5" ht="13.5">
      <c r="A210" s="20"/>
      <c r="B210" s="20"/>
      <c r="C210" s="20"/>
      <c r="D210" s="20"/>
      <c r="E210" s="24"/>
    </row>
    <row r="211" spans="1:5" ht="13.5">
      <c r="A211" s="20"/>
      <c r="B211" s="20"/>
      <c r="C211" s="20"/>
      <c r="D211" s="20"/>
      <c r="E211" s="24"/>
    </row>
    <row r="212" spans="1:5" ht="13.5">
      <c r="A212" s="20"/>
      <c r="B212" s="20"/>
      <c r="C212" s="20"/>
      <c r="D212" s="20"/>
      <c r="E212" s="24"/>
    </row>
    <row r="213" spans="1:5" ht="13.5">
      <c r="A213" s="20"/>
      <c r="B213" s="20"/>
      <c r="C213" s="20"/>
      <c r="D213" s="20"/>
      <c r="E213" s="24"/>
    </row>
    <row r="214" spans="1:5" ht="13.5">
      <c r="A214" s="20"/>
      <c r="B214" s="20"/>
      <c r="C214" s="20"/>
      <c r="D214" s="20"/>
      <c r="E214" s="24"/>
    </row>
    <row r="215" spans="1:5" ht="13.5">
      <c r="A215" s="20"/>
      <c r="B215" s="20"/>
      <c r="C215" s="20"/>
      <c r="D215" s="20"/>
      <c r="E215" s="24"/>
    </row>
    <row r="216" spans="1:5" ht="13.5">
      <c r="A216" s="20"/>
      <c r="B216" s="20"/>
      <c r="C216" s="20"/>
      <c r="D216" s="20"/>
      <c r="E216" s="24"/>
    </row>
    <row r="217" spans="1:5" ht="13.5">
      <c r="A217" s="20"/>
      <c r="B217" s="20"/>
      <c r="C217" s="20"/>
      <c r="D217" s="20"/>
      <c r="E217" s="24"/>
    </row>
    <row r="218" spans="1:5" ht="13.5">
      <c r="A218" s="20"/>
      <c r="B218" s="20"/>
      <c r="C218" s="20"/>
      <c r="D218" s="20"/>
      <c r="E218" s="24"/>
    </row>
    <row r="219" spans="1:5" ht="13.5">
      <c r="A219" s="20"/>
      <c r="B219" s="20"/>
      <c r="C219" s="20"/>
      <c r="D219" s="20"/>
      <c r="E219" s="24"/>
    </row>
    <row r="220" spans="1:5" ht="13.5">
      <c r="A220" s="20"/>
      <c r="B220" s="20"/>
      <c r="C220" s="20"/>
      <c r="D220" s="20"/>
      <c r="E220" s="24"/>
    </row>
    <row r="221" spans="1:5" ht="13.5">
      <c r="A221" s="20"/>
      <c r="B221" s="20"/>
      <c r="C221" s="20"/>
      <c r="D221" s="20"/>
      <c r="E221" s="24"/>
    </row>
    <row r="222" spans="1:5" ht="13.5">
      <c r="A222" s="20"/>
      <c r="B222" s="20"/>
      <c r="C222" s="20"/>
      <c r="D222" s="20"/>
      <c r="E222" s="24"/>
    </row>
    <row r="223" spans="1:5" ht="13.5">
      <c r="A223" s="20"/>
      <c r="B223" s="20"/>
      <c r="C223" s="20"/>
      <c r="D223" s="20"/>
      <c r="E223" s="24"/>
    </row>
    <row r="224" spans="1:5" ht="13.5">
      <c r="A224" s="20"/>
      <c r="B224" s="20"/>
      <c r="C224" s="21"/>
      <c r="D224" s="20"/>
      <c r="E224" s="24"/>
    </row>
    <row r="225" spans="1:5" ht="13.5">
      <c r="A225" s="20"/>
      <c r="B225" s="20"/>
      <c r="C225" s="20"/>
      <c r="D225" s="20"/>
      <c r="E225" s="24"/>
    </row>
    <row r="226" spans="1:5" ht="13.5">
      <c r="A226" s="20"/>
      <c r="B226" s="20"/>
      <c r="C226" s="20"/>
      <c r="D226" s="20"/>
      <c r="E226" s="24"/>
    </row>
    <row r="227" spans="1:5" ht="13.5">
      <c r="A227" s="20"/>
      <c r="B227" s="20"/>
      <c r="C227" s="20"/>
      <c r="D227" s="20"/>
      <c r="E227" s="24"/>
    </row>
    <row r="228" spans="1:5" ht="13.5">
      <c r="A228" s="20"/>
      <c r="B228" s="20"/>
      <c r="C228" s="20"/>
      <c r="D228" s="20"/>
      <c r="E228" s="24"/>
    </row>
    <row r="229" spans="1:5" ht="13.5">
      <c r="A229" s="20"/>
      <c r="B229" s="20"/>
      <c r="C229" s="20"/>
      <c r="D229" s="20"/>
      <c r="E229" s="24"/>
    </row>
    <row r="230" spans="1:5" ht="13.5">
      <c r="A230" s="20"/>
      <c r="B230" s="20"/>
      <c r="C230" s="20"/>
      <c r="D230" s="20"/>
      <c r="E230" s="24"/>
    </row>
    <row r="231" spans="1:5" ht="13.5">
      <c r="A231" s="20"/>
      <c r="B231" s="20"/>
      <c r="C231" s="20"/>
      <c r="D231" s="20"/>
      <c r="E231" s="24"/>
    </row>
    <row r="232" spans="1:5" ht="13.5">
      <c r="A232" s="20"/>
      <c r="B232" s="20"/>
      <c r="C232" s="20"/>
      <c r="D232" s="20"/>
      <c r="E232" s="24"/>
    </row>
    <row r="233" spans="1:5" ht="13.5">
      <c r="A233" s="20"/>
      <c r="B233" s="20"/>
      <c r="C233" s="20"/>
      <c r="D233" s="20"/>
      <c r="E233" s="24"/>
    </row>
    <row r="234" spans="1:5" ht="13.5">
      <c r="A234" s="20"/>
      <c r="B234" s="20"/>
      <c r="C234" s="20"/>
      <c r="D234" s="20"/>
      <c r="E234" s="24"/>
    </row>
    <row r="235" spans="1:5" ht="13.5">
      <c r="A235" s="20"/>
      <c r="B235" s="20"/>
      <c r="C235" s="20"/>
      <c r="D235" s="20"/>
      <c r="E235" s="24"/>
    </row>
    <row r="236" spans="1:5" ht="13.5">
      <c r="A236" s="20"/>
      <c r="B236" s="20"/>
      <c r="C236" s="20"/>
      <c r="D236" s="20"/>
      <c r="E236" s="24"/>
    </row>
    <row r="237" spans="1:5" ht="13.5">
      <c r="A237" s="20"/>
      <c r="B237" s="20"/>
      <c r="C237" s="20"/>
      <c r="D237" s="20"/>
      <c r="E237" s="24"/>
    </row>
    <row r="238" spans="1:5" ht="13.5">
      <c r="A238" s="20"/>
      <c r="B238" s="20"/>
      <c r="C238" s="20"/>
      <c r="D238" s="20"/>
      <c r="E238" s="24"/>
    </row>
    <row r="239" spans="1:5" ht="13.5">
      <c r="A239" s="20"/>
      <c r="B239" s="20"/>
      <c r="C239" s="20"/>
      <c r="D239" s="20"/>
      <c r="E239" s="24"/>
    </row>
    <row r="240" spans="1:5" ht="13.5">
      <c r="A240" s="20"/>
      <c r="B240" s="20"/>
      <c r="C240" s="20"/>
      <c r="D240" s="20"/>
      <c r="E240" s="24"/>
    </row>
    <row r="241" spans="1:5" ht="13.5">
      <c r="A241" s="20"/>
      <c r="B241" s="20"/>
      <c r="C241" s="20"/>
      <c r="D241" s="20"/>
      <c r="E241" s="24"/>
    </row>
    <row r="242" spans="1:5" ht="13.5">
      <c r="A242" s="20"/>
      <c r="B242" s="20"/>
      <c r="C242" s="20"/>
      <c r="D242" s="20"/>
      <c r="E242" s="24"/>
    </row>
    <row r="243" spans="1:5" ht="13.5">
      <c r="A243" s="20"/>
      <c r="B243" s="20"/>
      <c r="C243" s="20"/>
      <c r="D243" s="20"/>
      <c r="E243" s="24"/>
    </row>
    <row r="244" spans="1:5" ht="13.5">
      <c r="A244" s="20"/>
      <c r="B244" s="20"/>
      <c r="C244" s="20"/>
      <c r="D244" s="20"/>
      <c r="E244" s="24"/>
    </row>
    <row r="245" spans="1:5" ht="13.5">
      <c r="A245" s="20"/>
      <c r="B245" s="20"/>
      <c r="C245" s="20"/>
      <c r="D245" s="20"/>
      <c r="E245" s="24"/>
    </row>
    <row r="246" spans="1:5" ht="13.5">
      <c r="A246" s="20"/>
      <c r="B246" s="20"/>
      <c r="C246" s="20"/>
      <c r="D246" s="20"/>
      <c r="E246" s="24"/>
    </row>
    <row r="247" spans="1:5" ht="13.5">
      <c r="A247" s="20"/>
      <c r="B247" s="20"/>
      <c r="C247" s="20"/>
      <c r="D247" s="20"/>
      <c r="E247" s="24"/>
    </row>
    <row r="248" spans="1:5" ht="13.5">
      <c r="A248" s="20"/>
      <c r="B248" s="20"/>
      <c r="C248" s="20"/>
      <c r="D248" s="20"/>
      <c r="E248" s="24"/>
    </row>
    <row r="249" spans="1:5" ht="13.5">
      <c r="A249" s="20"/>
      <c r="B249" s="20"/>
      <c r="C249" s="20"/>
      <c r="D249" s="20"/>
      <c r="E249" s="24"/>
    </row>
    <row r="250" spans="1:5" ht="13.5">
      <c r="A250" s="20"/>
      <c r="B250" s="20"/>
      <c r="C250" s="20"/>
      <c r="D250" s="20"/>
      <c r="E250" s="24"/>
    </row>
    <row r="251" spans="1:5" ht="13.5">
      <c r="A251" s="20"/>
      <c r="B251" s="20"/>
      <c r="C251" s="20"/>
      <c r="D251" s="20"/>
      <c r="E251" s="24"/>
    </row>
    <row r="252" spans="1:5" ht="13.5">
      <c r="A252" s="20"/>
      <c r="B252" s="20"/>
      <c r="C252" s="20"/>
      <c r="D252" s="20"/>
      <c r="E252" s="24"/>
    </row>
    <row r="253" spans="1:5" ht="13.5">
      <c r="A253" s="20"/>
      <c r="B253" s="20"/>
      <c r="C253" s="20"/>
      <c r="D253" s="20"/>
      <c r="E253" s="24"/>
    </row>
    <row r="254" spans="1:5" ht="13.5">
      <c r="A254" s="20"/>
      <c r="B254" s="20"/>
      <c r="C254" s="20"/>
      <c r="D254" s="20"/>
      <c r="E254" s="24"/>
    </row>
    <row r="255" spans="1:5" ht="13.5">
      <c r="A255" s="20"/>
      <c r="B255" s="20"/>
      <c r="C255" s="20"/>
      <c r="D255" s="20"/>
      <c r="E255" s="24"/>
    </row>
    <row r="256" spans="1:5" ht="13.5">
      <c r="A256" s="20"/>
      <c r="B256" s="20"/>
      <c r="C256" s="20"/>
      <c r="D256" s="20"/>
      <c r="E256" s="24"/>
    </row>
    <row r="257" spans="1:5" ht="13.5">
      <c r="A257" s="20"/>
      <c r="B257" s="20"/>
      <c r="C257" s="20"/>
      <c r="D257" s="20"/>
      <c r="E257" s="24"/>
    </row>
    <row r="258" spans="1:5" ht="13.5">
      <c r="A258" s="20"/>
      <c r="B258" s="20"/>
      <c r="C258" s="20"/>
      <c r="D258" s="20"/>
      <c r="E258" s="24"/>
    </row>
    <row r="259" spans="1:5" ht="13.5">
      <c r="A259" s="20"/>
      <c r="B259" s="20"/>
      <c r="C259" s="20"/>
      <c r="D259" s="20"/>
      <c r="E259" s="24"/>
    </row>
    <row r="260" spans="1:5" ht="13.5">
      <c r="A260" s="20"/>
      <c r="B260" s="20"/>
      <c r="C260" s="20"/>
      <c r="D260" s="20"/>
      <c r="E260" s="24"/>
    </row>
    <row r="261" spans="1:5" ht="13.5">
      <c r="A261" s="20"/>
      <c r="B261" s="20"/>
      <c r="C261" s="20"/>
      <c r="D261" s="20"/>
      <c r="E261" s="24"/>
    </row>
    <row r="262" spans="1:5" ht="13.5">
      <c r="A262" s="20"/>
      <c r="B262" s="20"/>
      <c r="C262" s="20"/>
      <c r="D262" s="20"/>
      <c r="E262" s="24"/>
    </row>
    <row r="263" spans="1:5" ht="13.5">
      <c r="A263" s="20"/>
      <c r="B263" s="20"/>
      <c r="C263" s="20"/>
      <c r="D263" s="20"/>
      <c r="E263" s="24"/>
    </row>
    <row r="264" spans="1:5" ht="13.5">
      <c r="A264" s="20"/>
      <c r="B264" s="20"/>
      <c r="C264" s="20"/>
      <c r="D264" s="20"/>
      <c r="E264" s="24"/>
    </row>
    <row r="265" spans="1:5" ht="13.5">
      <c r="A265" s="20"/>
      <c r="B265" s="20"/>
      <c r="C265" s="20"/>
      <c r="D265" s="20"/>
      <c r="E265" s="24"/>
    </row>
    <row r="266" spans="1:5" ht="13.5">
      <c r="A266" s="20"/>
      <c r="B266" s="20"/>
      <c r="C266" s="20"/>
      <c r="D266" s="20"/>
      <c r="E266" s="24"/>
    </row>
    <row r="267" spans="1:5" ht="13.5">
      <c r="A267" s="20"/>
      <c r="B267" s="20"/>
      <c r="C267" s="20"/>
      <c r="D267" s="20"/>
      <c r="E267" s="24"/>
    </row>
    <row r="268" spans="1:5" ht="13.5">
      <c r="A268" s="20"/>
      <c r="B268" s="20"/>
      <c r="C268" s="20"/>
      <c r="D268" s="20"/>
      <c r="E268" s="24"/>
    </row>
    <row r="269" spans="1:5" ht="13.5">
      <c r="A269" s="20"/>
      <c r="B269" s="20"/>
      <c r="C269" s="20"/>
      <c r="D269" s="20"/>
      <c r="E269" s="24"/>
    </row>
    <row r="270" spans="1:5" ht="13.5">
      <c r="A270" s="20"/>
      <c r="B270" s="20"/>
      <c r="C270" s="20"/>
      <c r="D270" s="20"/>
      <c r="E270" s="24"/>
    </row>
    <row r="271" spans="1:5" ht="13.5">
      <c r="A271" s="20"/>
      <c r="B271" s="20"/>
      <c r="C271" s="20"/>
      <c r="D271" s="20"/>
      <c r="E271" s="24"/>
    </row>
    <row r="272" spans="1:5" ht="13.5">
      <c r="A272" s="20"/>
      <c r="B272" s="20"/>
      <c r="C272" s="20"/>
      <c r="D272" s="20"/>
      <c r="E272" s="24"/>
    </row>
    <row r="273" spans="1:5" ht="13.5">
      <c r="A273" s="20"/>
      <c r="B273" s="20"/>
      <c r="C273" s="20"/>
      <c r="D273" s="20"/>
      <c r="E273" s="24"/>
    </row>
    <row r="274" spans="1:5" ht="13.5">
      <c r="A274" s="20"/>
      <c r="B274" s="20"/>
      <c r="C274" s="20"/>
      <c r="D274" s="20"/>
      <c r="E274" s="24"/>
    </row>
    <row r="275" spans="1:5" ht="13.5">
      <c r="A275" s="20"/>
      <c r="B275" s="20"/>
      <c r="C275" s="20"/>
      <c r="D275" s="20"/>
      <c r="E275" s="24"/>
    </row>
    <row r="276" spans="1:5" ht="13.5">
      <c r="A276" s="20"/>
      <c r="B276" s="20"/>
      <c r="C276" s="20"/>
      <c r="D276" s="20"/>
      <c r="E276" s="24"/>
    </row>
    <row r="277" spans="1:5" ht="13.5">
      <c r="A277" s="20"/>
      <c r="B277" s="20"/>
      <c r="C277" s="22"/>
      <c r="D277" s="20"/>
      <c r="E277" s="24"/>
    </row>
    <row r="278" spans="1:5" ht="13.5">
      <c r="A278" s="20"/>
      <c r="B278" s="20"/>
      <c r="C278" s="20"/>
      <c r="D278" s="20"/>
      <c r="E278" s="24"/>
    </row>
    <row r="279" spans="1:5" ht="13.5">
      <c r="A279" s="20"/>
      <c r="B279" s="20"/>
      <c r="C279" s="20"/>
      <c r="D279" s="20"/>
      <c r="E279" s="24"/>
    </row>
    <row r="280" spans="1:5" ht="13.5">
      <c r="A280" s="20"/>
      <c r="B280" s="20"/>
      <c r="C280" s="20"/>
      <c r="D280" s="20"/>
      <c r="E280" s="24"/>
    </row>
    <row r="281" spans="1:5" ht="13.5">
      <c r="A281" s="20"/>
      <c r="B281" s="20"/>
      <c r="C281" s="20"/>
      <c r="D281" s="20"/>
      <c r="E281" s="24"/>
    </row>
    <row r="282" spans="1:5" ht="13.5">
      <c r="A282" s="20"/>
      <c r="B282" s="20"/>
      <c r="C282" s="20"/>
      <c r="D282" s="20"/>
      <c r="E282" s="24"/>
    </row>
    <row r="283" spans="1:5" ht="13.5">
      <c r="A283" s="20"/>
      <c r="B283" s="20"/>
      <c r="C283" s="20"/>
      <c r="D283" s="20"/>
      <c r="E283" s="24"/>
    </row>
    <row r="284" spans="1:5" ht="13.5">
      <c r="A284" s="20"/>
      <c r="B284" s="20"/>
      <c r="C284" s="20"/>
      <c r="D284" s="20"/>
      <c r="E284" s="24"/>
    </row>
    <row r="285" spans="1:5" ht="13.5">
      <c r="A285" s="20"/>
      <c r="B285" s="20"/>
      <c r="C285" s="20"/>
      <c r="D285" s="20"/>
      <c r="E285" s="24"/>
    </row>
    <row r="286" spans="1:5" ht="13.5">
      <c r="A286" s="20"/>
      <c r="B286" s="20"/>
      <c r="C286" s="20"/>
      <c r="D286" s="20"/>
      <c r="E286" s="24"/>
    </row>
    <row r="287" spans="1:5" ht="13.5">
      <c r="A287" s="20"/>
      <c r="B287" s="20"/>
      <c r="C287" s="20"/>
      <c r="D287" s="20"/>
      <c r="E287" s="24"/>
    </row>
    <row r="288" spans="1:5" ht="13.5">
      <c r="A288" s="20"/>
      <c r="B288" s="20"/>
      <c r="C288" s="20"/>
      <c r="D288" s="20"/>
      <c r="E288" s="24"/>
    </row>
    <row r="289" spans="1:5" ht="13.5">
      <c r="A289" s="20"/>
      <c r="B289" s="20"/>
      <c r="C289" s="20"/>
      <c r="D289" s="20"/>
      <c r="E289" s="24"/>
    </row>
    <row r="290" spans="1:5" ht="13.5">
      <c r="A290" s="20"/>
      <c r="B290" s="20"/>
      <c r="C290" s="20"/>
      <c r="D290" s="20"/>
      <c r="E290" s="24"/>
    </row>
    <row r="291" spans="1:5" ht="13.5">
      <c r="A291" s="20"/>
      <c r="B291" s="20"/>
      <c r="C291" s="20"/>
      <c r="D291" s="20"/>
      <c r="E291" s="24"/>
    </row>
    <row r="292" spans="1:5" ht="13.5">
      <c r="A292" s="20"/>
      <c r="B292" s="20"/>
      <c r="C292" s="20"/>
      <c r="D292" s="20"/>
      <c r="E292" s="24"/>
    </row>
    <row r="293" spans="1:5" ht="13.5">
      <c r="A293" s="20"/>
      <c r="B293" s="20"/>
      <c r="C293" s="20"/>
      <c r="D293" s="20"/>
      <c r="E293" s="24"/>
    </row>
    <row r="294" spans="1:5" ht="13.5">
      <c r="A294" s="20"/>
      <c r="B294" s="20"/>
      <c r="C294" s="20"/>
      <c r="D294" s="20"/>
      <c r="E294" s="24"/>
    </row>
    <row r="295" spans="1:5" ht="13.5">
      <c r="A295" s="20"/>
      <c r="B295" s="20"/>
      <c r="C295" s="20"/>
      <c r="D295" s="20"/>
      <c r="E295" s="24"/>
    </row>
    <row r="296" spans="1:5" ht="13.5">
      <c r="A296" s="20"/>
      <c r="B296" s="20"/>
      <c r="C296" s="20"/>
      <c r="D296" s="20"/>
      <c r="E296" s="24"/>
    </row>
    <row r="297" spans="1:5" ht="13.5">
      <c r="A297" s="20"/>
      <c r="B297" s="20"/>
      <c r="C297" s="20"/>
      <c r="D297" s="20"/>
      <c r="E297" s="24"/>
    </row>
    <row r="298" spans="1:5" ht="13.5">
      <c r="A298" s="20"/>
      <c r="B298" s="20"/>
      <c r="C298" s="20"/>
      <c r="D298" s="20"/>
      <c r="E298" s="24"/>
    </row>
    <row r="299" spans="1:5" ht="13.5">
      <c r="A299" s="20"/>
      <c r="B299" s="20"/>
      <c r="C299" s="20"/>
      <c r="D299" s="20"/>
      <c r="E299" s="24"/>
    </row>
    <row r="300" spans="1:5" ht="13.5">
      <c r="A300" s="20"/>
      <c r="B300" s="20"/>
      <c r="C300" s="20"/>
      <c r="D300" s="20"/>
      <c r="E300" s="24"/>
    </row>
    <row r="301" spans="1:5" ht="13.5">
      <c r="A301" s="20"/>
      <c r="B301" s="20"/>
      <c r="C301" s="20"/>
      <c r="D301" s="20"/>
      <c r="E301" s="24"/>
    </row>
    <row r="302" spans="1:5" ht="13.5">
      <c r="A302" s="20"/>
      <c r="B302" s="20"/>
      <c r="C302" s="20"/>
      <c r="D302" s="20"/>
      <c r="E302" s="24"/>
    </row>
    <row r="303" spans="1:5" ht="13.5">
      <c r="A303" s="20"/>
      <c r="B303" s="20"/>
      <c r="C303" s="20"/>
      <c r="D303" s="20"/>
      <c r="E303" s="24"/>
    </row>
    <row r="304" spans="1:5" ht="13.5">
      <c r="A304" s="20"/>
      <c r="B304" s="20"/>
      <c r="C304" s="20"/>
      <c r="D304" s="20"/>
      <c r="E304" s="24"/>
    </row>
    <row r="305" spans="1:5" ht="13.5">
      <c r="A305" s="20"/>
      <c r="B305" s="20"/>
      <c r="C305" s="20"/>
      <c r="D305" s="20"/>
      <c r="E305" s="24"/>
    </row>
    <row r="306" spans="1:5" ht="13.5">
      <c r="A306" s="20"/>
      <c r="B306" s="20"/>
      <c r="C306" s="20"/>
      <c r="D306" s="20"/>
      <c r="E306" s="24"/>
    </row>
    <row r="307" spans="1:5" ht="13.5">
      <c r="A307" s="20"/>
      <c r="B307" s="20"/>
      <c r="C307" s="20"/>
      <c r="D307" s="20"/>
      <c r="E307" s="24"/>
    </row>
    <row r="308" spans="1:5" ht="13.5">
      <c r="A308" s="20"/>
      <c r="B308" s="20"/>
      <c r="C308" s="20"/>
      <c r="D308" s="20"/>
      <c r="E308" s="24"/>
    </row>
    <row r="309" spans="1:5" ht="13.5">
      <c r="A309" s="20"/>
      <c r="B309" s="20"/>
      <c r="C309" s="20"/>
      <c r="D309" s="20"/>
      <c r="E309" s="24"/>
    </row>
    <row r="310" spans="1:5" ht="13.5">
      <c r="A310" s="20"/>
      <c r="B310" s="20"/>
      <c r="C310" s="20"/>
      <c r="D310" s="20"/>
      <c r="E310" s="24"/>
    </row>
    <row r="311" spans="1:5" ht="13.5">
      <c r="A311" s="20"/>
      <c r="B311" s="20"/>
      <c r="C311" s="20"/>
      <c r="D311" s="20"/>
      <c r="E311" s="24"/>
    </row>
    <row r="312" spans="1:5" ht="13.5">
      <c r="A312" s="20"/>
      <c r="B312" s="20"/>
      <c r="C312" s="20"/>
      <c r="D312" s="20"/>
      <c r="E312" s="24"/>
    </row>
    <row r="313" spans="1:5" ht="13.5">
      <c r="A313" s="20"/>
      <c r="B313" s="20"/>
      <c r="C313" s="20"/>
      <c r="D313" s="20"/>
      <c r="E313" s="24"/>
    </row>
    <row r="314" spans="1:5" ht="13.5">
      <c r="A314" s="20"/>
      <c r="B314" s="20"/>
      <c r="C314" s="21"/>
      <c r="D314" s="20"/>
      <c r="E314" s="24"/>
    </row>
    <row r="315" spans="1:5" ht="13.5">
      <c r="A315" s="20"/>
      <c r="B315" s="20"/>
      <c r="C315" s="20"/>
      <c r="D315" s="20"/>
      <c r="E315" s="24"/>
    </row>
    <row r="316" spans="1:5" ht="13.5">
      <c r="A316" s="20"/>
      <c r="B316" s="20"/>
      <c r="C316" s="20"/>
      <c r="D316" s="20"/>
      <c r="E316" s="24"/>
    </row>
    <row r="317" spans="1:5" ht="13.5">
      <c r="A317" s="20"/>
      <c r="B317" s="20"/>
      <c r="C317" s="20"/>
      <c r="D317" s="20"/>
      <c r="E317" s="24"/>
    </row>
    <row r="318" spans="1:5" ht="13.5">
      <c r="A318" s="20"/>
      <c r="B318" s="20"/>
      <c r="C318" s="20"/>
      <c r="D318" s="20"/>
      <c r="E318" s="24"/>
    </row>
    <row r="319" spans="1:5" ht="13.5">
      <c r="A319" s="20"/>
      <c r="B319" s="20"/>
      <c r="C319" s="20"/>
      <c r="D319" s="20"/>
      <c r="E319" s="24"/>
    </row>
    <row r="320" spans="1:5" ht="13.5">
      <c r="A320" s="20"/>
      <c r="B320" s="20"/>
      <c r="C320" s="20"/>
      <c r="D320" s="20"/>
      <c r="E320" s="24"/>
    </row>
    <row r="321" spans="1:5" ht="13.5">
      <c r="A321" s="20"/>
      <c r="B321" s="20"/>
      <c r="C321" s="20"/>
      <c r="D321" s="20"/>
      <c r="E321" s="24"/>
    </row>
    <row r="322" spans="1:5" ht="13.5">
      <c r="A322" s="20"/>
      <c r="B322" s="20"/>
      <c r="C322" s="20"/>
      <c r="D322" s="20"/>
      <c r="E322" s="24"/>
    </row>
    <row r="323" spans="1:5" ht="13.5">
      <c r="A323" s="20"/>
      <c r="B323" s="20"/>
      <c r="C323" s="20"/>
      <c r="D323" s="20"/>
      <c r="E323" s="24"/>
    </row>
    <row r="324" spans="1:5" ht="13.5">
      <c r="A324" s="20"/>
      <c r="B324" s="20"/>
      <c r="C324" s="20"/>
      <c r="D324" s="20"/>
      <c r="E324" s="24"/>
    </row>
    <row r="325" spans="1:5" ht="13.5">
      <c r="A325" s="20"/>
      <c r="B325" s="20"/>
      <c r="C325" s="20"/>
      <c r="D325" s="20"/>
      <c r="E325" s="24"/>
    </row>
    <row r="326" spans="1:5" ht="13.5">
      <c r="A326" s="20"/>
      <c r="B326" s="20"/>
      <c r="C326" s="20"/>
      <c r="D326" s="20"/>
      <c r="E326" s="24"/>
    </row>
    <row r="327" spans="1:5" ht="13.5">
      <c r="A327" s="20"/>
      <c r="B327" s="20"/>
      <c r="C327" s="20"/>
      <c r="D327" s="20"/>
      <c r="E327" s="24"/>
    </row>
    <row r="328" spans="1:5" ht="13.5">
      <c r="A328" s="20"/>
      <c r="B328" s="20"/>
      <c r="C328" s="21"/>
      <c r="D328" s="20"/>
      <c r="E328" s="24"/>
    </row>
    <row r="329" spans="1:5" ht="13.5">
      <c r="A329" s="20"/>
      <c r="B329" s="20"/>
      <c r="C329" s="20"/>
      <c r="D329" s="20"/>
      <c r="E329" s="24"/>
    </row>
    <row r="330" spans="1:5" ht="13.5">
      <c r="A330" s="20"/>
      <c r="B330" s="20"/>
      <c r="C330" s="20"/>
      <c r="D330" s="20"/>
      <c r="E330" s="24"/>
    </row>
    <row r="331" spans="1:5" ht="13.5">
      <c r="A331" s="20"/>
      <c r="B331" s="20"/>
      <c r="C331" s="20"/>
      <c r="D331" s="20"/>
      <c r="E331" s="24"/>
    </row>
    <row r="332" spans="1:5" ht="13.5">
      <c r="A332" s="20"/>
      <c r="B332" s="20"/>
      <c r="C332" s="20"/>
      <c r="D332" s="20"/>
      <c r="E332" s="24"/>
    </row>
    <row r="333" spans="1:5" ht="13.5">
      <c r="A333" s="20"/>
      <c r="B333" s="20"/>
      <c r="C333" s="20"/>
      <c r="D333" s="20"/>
      <c r="E333" s="24"/>
    </row>
    <row r="334" spans="1:5" ht="13.5">
      <c r="A334" s="20"/>
      <c r="B334" s="20"/>
      <c r="C334" s="20"/>
      <c r="D334" s="20"/>
      <c r="E334" s="24"/>
    </row>
    <row r="335" spans="1:5" ht="13.5">
      <c r="A335" s="20"/>
      <c r="B335" s="20"/>
      <c r="C335" s="20"/>
      <c r="D335" s="20"/>
      <c r="E335" s="24"/>
    </row>
    <row r="336" spans="1:5" ht="13.5">
      <c r="A336" s="20"/>
      <c r="B336" s="20"/>
      <c r="C336" s="20"/>
      <c r="D336" s="20"/>
      <c r="E336" s="24"/>
    </row>
    <row r="337" spans="1:5" ht="13.5">
      <c r="A337" s="20"/>
      <c r="B337" s="20"/>
      <c r="C337" s="20"/>
      <c r="D337" s="20"/>
      <c r="E337" s="24"/>
    </row>
    <row r="338" spans="1:5" ht="13.5">
      <c r="A338" s="20"/>
      <c r="B338" s="20"/>
      <c r="C338" s="20"/>
      <c r="D338" s="20"/>
      <c r="E338" s="24"/>
    </row>
    <row r="339" spans="1:5" ht="13.5">
      <c r="A339" s="20"/>
      <c r="B339" s="20"/>
      <c r="C339" s="20"/>
      <c r="D339" s="20"/>
      <c r="E339" s="24"/>
    </row>
    <row r="340" spans="1:5" ht="13.5">
      <c r="A340" s="20"/>
      <c r="B340" s="20"/>
      <c r="C340" s="20"/>
      <c r="D340" s="20"/>
      <c r="E340" s="24"/>
    </row>
    <row r="341" spans="1:5" ht="13.5">
      <c r="A341" s="20"/>
      <c r="B341" s="20"/>
      <c r="C341" s="20"/>
      <c r="D341" s="20"/>
      <c r="E341" s="24"/>
    </row>
    <row r="342" spans="1:5" ht="13.5">
      <c r="A342" s="20"/>
      <c r="B342" s="20"/>
      <c r="C342" s="20"/>
      <c r="D342" s="20"/>
      <c r="E342" s="24"/>
    </row>
    <row r="343" spans="1:5" ht="13.5">
      <c r="A343" s="20"/>
      <c r="B343" s="20"/>
      <c r="C343" s="20"/>
      <c r="D343" s="20"/>
      <c r="E343" s="24"/>
    </row>
    <row r="344" spans="1:5" ht="13.5">
      <c r="A344" s="20"/>
      <c r="B344" s="20"/>
      <c r="C344" s="20"/>
      <c r="D344" s="20"/>
      <c r="E344" s="24"/>
    </row>
    <row r="345" spans="1:5" ht="13.5">
      <c r="A345" s="20"/>
      <c r="B345" s="20"/>
      <c r="C345" s="20"/>
      <c r="D345" s="20"/>
      <c r="E345" s="24"/>
    </row>
    <row r="346" spans="1:5" ht="13.5">
      <c r="A346" s="20"/>
      <c r="B346" s="20"/>
      <c r="C346" s="20"/>
      <c r="D346" s="20"/>
      <c r="E346" s="24"/>
    </row>
    <row r="347" spans="1:5" ht="13.5">
      <c r="A347" s="20"/>
      <c r="B347" s="20"/>
      <c r="C347" s="20"/>
      <c r="D347" s="20"/>
      <c r="E347" s="24"/>
    </row>
    <row r="348" spans="1:5" ht="13.5">
      <c r="A348" s="20"/>
      <c r="B348" s="20"/>
      <c r="C348" s="20"/>
      <c r="D348" s="20"/>
      <c r="E348" s="24"/>
    </row>
    <row r="349" spans="1:5" ht="13.5">
      <c r="A349" s="20"/>
      <c r="B349" s="20"/>
      <c r="C349" s="20"/>
      <c r="D349" s="20"/>
      <c r="E349" s="24"/>
    </row>
    <row r="350" spans="1:5" ht="13.5">
      <c r="A350" s="20"/>
      <c r="B350" s="20"/>
      <c r="C350" s="20"/>
      <c r="D350" s="20"/>
      <c r="E350" s="24"/>
    </row>
    <row r="351" spans="1:5" ht="13.5">
      <c r="A351" s="20"/>
      <c r="B351" s="20"/>
      <c r="C351" s="20"/>
      <c r="D351" s="20"/>
      <c r="E351" s="24"/>
    </row>
    <row r="352" spans="1:5" ht="13.5">
      <c r="A352" s="20"/>
      <c r="B352" s="20"/>
      <c r="C352" s="20"/>
      <c r="D352" s="20"/>
      <c r="E352" s="24"/>
    </row>
    <row r="353" spans="1:5" ht="13.5">
      <c r="A353" s="20"/>
      <c r="B353" s="20"/>
      <c r="C353" s="20"/>
      <c r="D353" s="20"/>
      <c r="E353" s="24"/>
    </row>
    <row r="354" spans="1:5" ht="13.5">
      <c r="A354" s="20"/>
      <c r="B354" s="20"/>
      <c r="C354" s="20"/>
      <c r="D354" s="20"/>
      <c r="E354" s="24"/>
    </row>
    <row r="355" spans="1:5" ht="13.5">
      <c r="A355" s="20"/>
      <c r="B355" s="20"/>
      <c r="C355" s="20"/>
      <c r="D355" s="20"/>
      <c r="E355" s="24"/>
    </row>
    <row r="356" spans="1:5" ht="13.5">
      <c r="A356" s="20"/>
      <c r="B356" s="20"/>
      <c r="C356" s="20"/>
      <c r="D356" s="20"/>
      <c r="E356" s="24"/>
    </row>
    <row r="357" spans="1:5" ht="13.5">
      <c r="A357" s="20"/>
      <c r="B357" s="20"/>
      <c r="C357" s="20"/>
      <c r="D357" s="20"/>
      <c r="E357" s="24"/>
    </row>
    <row r="358" spans="1:5" ht="13.5">
      <c r="A358" s="20"/>
      <c r="B358" s="20"/>
      <c r="C358" s="20"/>
      <c r="D358" s="20"/>
      <c r="E358" s="24"/>
    </row>
    <row r="359" spans="1:5" ht="13.5">
      <c r="A359" s="20"/>
      <c r="B359" s="20"/>
      <c r="C359" s="20"/>
      <c r="D359" s="20"/>
      <c r="E359" s="24"/>
    </row>
    <row r="360" spans="1:5" ht="13.5">
      <c r="A360" s="20"/>
      <c r="B360" s="20"/>
      <c r="C360" s="20"/>
      <c r="D360" s="20"/>
      <c r="E360" s="24"/>
    </row>
    <row r="361" spans="1:5" ht="13.5">
      <c r="A361" s="20"/>
      <c r="B361" s="20"/>
      <c r="C361" s="20"/>
      <c r="D361" s="20"/>
      <c r="E361" s="24"/>
    </row>
    <row r="362" spans="1:5" ht="13.5">
      <c r="A362" s="20"/>
      <c r="B362" s="20"/>
      <c r="C362" s="20"/>
      <c r="D362" s="20"/>
      <c r="E362" s="24"/>
    </row>
    <row r="363" spans="1:5" ht="13.5">
      <c r="A363" s="20"/>
      <c r="B363" s="20"/>
      <c r="C363" s="20"/>
      <c r="D363" s="20"/>
      <c r="E363" s="24"/>
    </row>
    <row r="364" spans="1:5" ht="13.5">
      <c r="A364" s="20"/>
      <c r="B364" s="20"/>
      <c r="C364" s="20"/>
      <c r="D364" s="20"/>
      <c r="E364" s="24"/>
    </row>
    <row r="365" spans="1:5" ht="13.5">
      <c r="A365" s="20"/>
      <c r="B365" s="20"/>
      <c r="C365" s="20"/>
      <c r="D365" s="20"/>
      <c r="E365" s="24"/>
    </row>
    <row r="366" spans="1:5" ht="13.5">
      <c r="A366" s="20"/>
      <c r="B366" s="20"/>
      <c r="C366" s="20"/>
      <c r="D366" s="20"/>
      <c r="E366" s="24"/>
    </row>
    <row r="367" spans="1:5" ht="13.5">
      <c r="A367" s="20"/>
      <c r="B367" s="20"/>
      <c r="C367" s="20"/>
      <c r="D367" s="20"/>
      <c r="E367" s="24"/>
    </row>
    <row r="368" spans="1:5" ht="13.5">
      <c r="A368" s="20"/>
      <c r="B368" s="20"/>
      <c r="C368" s="20"/>
      <c r="D368" s="20"/>
      <c r="E368" s="24"/>
    </row>
    <row r="369" spans="1:5" ht="13.5">
      <c r="A369" s="20"/>
      <c r="B369" s="20"/>
      <c r="C369" s="20"/>
      <c r="D369" s="20"/>
      <c r="E369" s="24"/>
    </row>
    <row r="370" spans="1:5" ht="13.5">
      <c r="A370" s="20"/>
      <c r="B370" s="20"/>
      <c r="C370" s="20"/>
      <c r="D370" s="20"/>
      <c r="E370" s="24"/>
    </row>
    <row r="371" spans="1:5" ht="13.5">
      <c r="A371" s="20"/>
      <c r="B371" s="20"/>
      <c r="C371" s="20"/>
      <c r="D371" s="20"/>
      <c r="E371" s="24"/>
    </row>
    <row r="372" spans="1:5" ht="13.5">
      <c r="A372" s="20"/>
      <c r="B372" s="20"/>
      <c r="C372" s="20"/>
      <c r="D372" s="20"/>
      <c r="E372" s="24"/>
    </row>
    <row r="373" spans="1:5" ht="13.5">
      <c r="A373" s="20"/>
      <c r="B373" s="20"/>
      <c r="C373" s="20"/>
      <c r="D373" s="20"/>
      <c r="E373" s="24"/>
    </row>
    <row r="374" spans="1:5" ht="13.5">
      <c r="A374" s="20"/>
      <c r="B374" s="20"/>
      <c r="C374" s="21"/>
      <c r="D374" s="20"/>
      <c r="E374" s="24"/>
    </row>
    <row r="375" spans="1:5" ht="13.5">
      <c r="A375" s="20"/>
      <c r="B375" s="20"/>
      <c r="C375" s="20"/>
      <c r="D375" s="20"/>
      <c r="E375" s="24"/>
    </row>
    <row r="376" spans="1:5" ht="13.5">
      <c r="A376" s="20"/>
      <c r="B376" s="20"/>
      <c r="C376" s="20"/>
      <c r="D376" s="20"/>
      <c r="E376" s="24"/>
    </row>
    <row r="377" spans="1:5" ht="13.5">
      <c r="A377" s="20"/>
      <c r="B377" s="20"/>
      <c r="C377" s="20"/>
      <c r="D377" s="20"/>
      <c r="E377" s="24"/>
    </row>
    <row r="378" spans="1:5" ht="13.5">
      <c r="A378" s="20"/>
      <c r="B378" s="20"/>
      <c r="C378" s="20"/>
      <c r="D378" s="20"/>
      <c r="E378" s="24"/>
    </row>
    <row r="379" spans="1:5" ht="13.5">
      <c r="A379" s="20"/>
      <c r="B379" s="20"/>
      <c r="C379" s="20"/>
      <c r="D379" s="20"/>
      <c r="E379" s="24"/>
    </row>
    <row r="380" spans="1:5" ht="13.5">
      <c r="A380" s="20"/>
      <c r="B380" s="20"/>
      <c r="C380" s="20"/>
      <c r="D380" s="20"/>
      <c r="E380" s="24"/>
    </row>
    <row r="381" spans="1:5" ht="13.5">
      <c r="A381" s="20"/>
      <c r="B381" s="20"/>
      <c r="C381" s="20"/>
      <c r="D381" s="20"/>
      <c r="E381" s="24"/>
    </row>
    <row r="382" spans="1:5" ht="13.5">
      <c r="A382" s="20"/>
      <c r="B382" s="20"/>
      <c r="C382" s="20"/>
      <c r="D382" s="20"/>
      <c r="E382" s="24"/>
    </row>
    <row r="383" spans="1:5" ht="13.5">
      <c r="A383" s="20"/>
      <c r="B383" s="20"/>
      <c r="C383" s="20"/>
      <c r="D383" s="20"/>
      <c r="E383" s="24"/>
    </row>
    <row r="384" spans="1:5" ht="13.5">
      <c r="A384" s="20"/>
      <c r="B384" s="20"/>
      <c r="C384" s="20"/>
      <c r="D384" s="20"/>
      <c r="E384" s="24"/>
    </row>
    <row r="385" spans="1:5" ht="13.5">
      <c r="A385" s="20"/>
      <c r="B385" s="20"/>
      <c r="C385" s="20"/>
      <c r="D385" s="20"/>
      <c r="E385" s="24"/>
    </row>
    <row r="386" spans="1:5" ht="13.5">
      <c r="A386" s="20"/>
      <c r="B386" s="20"/>
      <c r="C386" s="20"/>
      <c r="D386" s="20"/>
      <c r="E386" s="24"/>
    </row>
    <row r="387" spans="1:5" ht="13.5">
      <c r="A387" s="20"/>
      <c r="B387" s="20"/>
      <c r="C387" s="20"/>
      <c r="D387" s="20"/>
      <c r="E387" s="24"/>
    </row>
    <row r="388" spans="1:5" ht="13.5">
      <c r="A388" s="20"/>
      <c r="B388" s="20"/>
      <c r="C388" s="20"/>
      <c r="D388" s="20"/>
      <c r="E388" s="24"/>
    </row>
    <row r="389" spans="1:5" ht="13.5">
      <c r="A389" s="20"/>
      <c r="B389" s="20"/>
      <c r="C389" s="20"/>
      <c r="D389" s="20"/>
      <c r="E389" s="24"/>
    </row>
    <row r="390" spans="1:5" ht="13.5">
      <c r="A390" s="20"/>
      <c r="B390" s="20"/>
      <c r="C390" s="20"/>
      <c r="D390" s="20"/>
      <c r="E390" s="24"/>
    </row>
    <row r="391" spans="1:5" ht="13.5">
      <c r="A391" s="20"/>
      <c r="B391" s="20"/>
      <c r="C391" s="20"/>
      <c r="D391" s="20"/>
      <c r="E391" s="24"/>
    </row>
    <row r="392" spans="1:5" ht="13.5">
      <c r="A392" s="20"/>
      <c r="B392" s="20"/>
      <c r="C392" s="22"/>
      <c r="D392" s="20"/>
      <c r="E392" s="24"/>
    </row>
    <row r="393" spans="1:5" ht="13.5">
      <c r="A393" s="20"/>
      <c r="B393" s="20"/>
      <c r="C393" s="20"/>
      <c r="D393" s="20"/>
      <c r="E393" s="24"/>
    </row>
    <row r="394" spans="1:5" ht="13.5">
      <c r="A394" s="20"/>
      <c r="B394" s="20"/>
      <c r="C394" s="20"/>
      <c r="D394" s="20"/>
      <c r="E394" s="24"/>
    </row>
    <row r="395" spans="1:5" ht="13.5">
      <c r="A395" s="20"/>
      <c r="B395" s="20"/>
      <c r="C395" s="20"/>
      <c r="D395" s="20"/>
      <c r="E395" s="24"/>
    </row>
    <row r="396" spans="1:5" ht="13.5">
      <c r="A396" s="20"/>
      <c r="B396" s="20"/>
      <c r="C396" s="20"/>
      <c r="D396" s="20"/>
      <c r="E396" s="24"/>
    </row>
    <row r="397" spans="1:5" ht="13.5">
      <c r="A397" s="20"/>
      <c r="B397" s="20"/>
      <c r="C397" s="20"/>
      <c r="D397" s="20"/>
      <c r="E397" s="24"/>
    </row>
    <row r="398" spans="1:5" ht="13.5">
      <c r="A398" s="20"/>
      <c r="B398" s="20"/>
      <c r="C398" s="20"/>
      <c r="D398" s="20"/>
      <c r="E398" s="24"/>
    </row>
    <row r="399" spans="1:5" ht="13.5">
      <c r="A399" s="20"/>
      <c r="B399" s="20"/>
      <c r="C399" s="20"/>
      <c r="D399" s="20"/>
      <c r="E399" s="24"/>
    </row>
    <row r="400" spans="1:5" ht="13.5">
      <c r="A400" s="20"/>
      <c r="B400" s="20"/>
      <c r="C400" s="20"/>
      <c r="D400" s="20"/>
      <c r="E400" s="24"/>
    </row>
    <row r="401" spans="1:5" ht="13.5">
      <c r="A401" s="20"/>
      <c r="B401" s="20"/>
      <c r="C401" s="20"/>
      <c r="D401" s="20"/>
      <c r="E401" s="24"/>
    </row>
    <row r="402" spans="1:5" ht="13.5">
      <c r="A402" s="20"/>
      <c r="B402" s="20"/>
      <c r="C402" s="20"/>
      <c r="D402" s="20"/>
      <c r="E402" s="24"/>
    </row>
    <row r="403" spans="1:5" ht="13.5">
      <c r="A403" s="20"/>
      <c r="B403" s="20"/>
      <c r="C403" s="22"/>
      <c r="D403" s="20"/>
      <c r="E403" s="24"/>
    </row>
    <row r="404" spans="1:5" ht="13.5">
      <c r="A404" s="20"/>
      <c r="B404" s="20"/>
      <c r="C404" s="20"/>
      <c r="D404" s="20"/>
      <c r="E404" s="24"/>
    </row>
    <row r="405" spans="1:5" ht="13.5">
      <c r="A405" s="20"/>
      <c r="B405" s="20"/>
      <c r="C405" s="20"/>
      <c r="D405" s="20"/>
      <c r="E405" s="24"/>
    </row>
    <row r="406" spans="1:5" ht="13.5">
      <c r="A406" s="20"/>
      <c r="B406" s="20"/>
      <c r="C406" s="20"/>
      <c r="D406" s="20"/>
      <c r="E406" s="24"/>
    </row>
    <row r="407" spans="1:5" ht="13.5">
      <c r="A407" s="20"/>
      <c r="B407" s="20"/>
      <c r="C407" s="20"/>
      <c r="D407" s="20"/>
      <c r="E407" s="24"/>
    </row>
    <row r="408" spans="1:5" ht="13.5">
      <c r="A408" s="20"/>
      <c r="B408" s="20"/>
      <c r="C408" s="20"/>
      <c r="D408" s="20"/>
      <c r="E408" s="24"/>
    </row>
    <row r="409" spans="1:5" ht="13.5">
      <c r="A409" s="20"/>
      <c r="B409" s="20"/>
      <c r="C409" s="20"/>
      <c r="D409" s="20"/>
      <c r="E409" s="24"/>
    </row>
    <row r="410" spans="1:5" ht="13.5">
      <c r="A410" s="20"/>
      <c r="B410" s="20"/>
      <c r="C410" s="20"/>
      <c r="D410" s="20"/>
      <c r="E410" s="24"/>
    </row>
    <row r="411" spans="1:5" ht="13.5">
      <c r="A411" s="20"/>
      <c r="B411" s="20"/>
      <c r="C411" s="20"/>
      <c r="D411" s="20"/>
      <c r="E411" s="24"/>
    </row>
    <row r="412" spans="1:5" ht="13.5">
      <c r="A412" s="20"/>
      <c r="B412" s="20"/>
      <c r="C412" s="20"/>
      <c r="D412" s="20"/>
      <c r="E412" s="24"/>
    </row>
    <row r="413" spans="1:5" ht="13.5">
      <c r="A413" s="20"/>
      <c r="B413" s="20"/>
      <c r="C413" s="20"/>
      <c r="D413" s="20"/>
      <c r="E413" s="24"/>
    </row>
    <row r="414" spans="1:5" ht="13.5">
      <c r="A414" s="20"/>
      <c r="B414" s="20"/>
      <c r="C414" s="20"/>
      <c r="D414" s="20"/>
      <c r="E414" s="24"/>
    </row>
    <row r="415" spans="1:5" ht="13.5">
      <c r="A415" s="20"/>
      <c r="B415" s="20"/>
      <c r="C415" s="20"/>
      <c r="D415" s="20"/>
      <c r="E415" s="24"/>
    </row>
    <row r="416" spans="1:5" ht="13.5">
      <c r="A416" s="20"/>
      <c r="B416" s="20"/>
      <c r="C416" s="20"/>
      <c r="D416" s="20"/>
      <c r="E416" s="24"/>
    </row>
    <row r="417" spans="1:5" ht="13.5">
      <c r="A417" s="20"/>
      <c r="B417" s="20"/>
      <c r="C417" s="20"/>
      <c r="D417" s="20"/>
      <c r="E417" s="24"/>
    </row>
    <row r="418" spans="1:5" ht="13.5">
      <c r="A418" s="20"/>
      <c r="B418" s="20"/>
      <c r="C418" s="20"/>
      <c r="D418" s="20"/>
      <c r="E418" s="24"/>
    </row>
    <row r="419" spans="1:5" ht="13.5">
      <c r="A419" s="20"/>
      <c r="B419" s="20"/>
      <c r="C419" s="20"/>
      <c r="D419" s="20"/>
      <c r="E419" s="24"/>
    </row>
    <row r="420" spans="1:5" ht="13.5">
      <c r="A420" s="20"/>
      <c r="B420" s="20"/>
      <c r="C420" s="20"/>
      <c r="D420" s="20"/>
      <c r="E420" s="24"/>
    </row>
    <row r="421" spans="1:5" ht="13.5">
      <c r="A421" s="20"/>
      <c r="B421" s="20"/>
      <c r="C421" s="20"/>
      <c r="D421" s="20"/>
      <c r="E421" s="24"/>
    </row>
    <row r="422" spans="1:5" ht="13.5">
      <c r="A422" s="20"/>
      <c r="B422" s="20"/>
      <c r="C422" s="20"/>
      <c r="D422" s="20"/>
      <c r="E422" s="24"/>
    </row>
    <row r="423" spans="1:5" ht="13.5">
      <c r="A423" s="20"/>
      <c r="B423" s="20"/>
      <c r="C423" s="20"/>
      <c r="D423" s="20"/>
      <c r="E423" s="24"/>
    </row>
    <row r="424" spans="1:5" ht="13.5">
      <c r="A424" s="20"/>
      <c r="B424" s="20"/>
      <c r="C424" s="20"/>
      <c r="D424" s="20"/>
      <c r="E424" s="24"/>
    </row>
    <row r="425" spans="1:5" ht="13.5">
      <c r="A425" s="20"/>
      <c r="B425" s="20"/>
      <c r="C425" s="20"/>
      <c r="D425" s="20"/>
      <c r="E425" s="24"/>
    </row>
    <row r="426" spans="1:5" ht="13.5">
      <c r="A426" s="20"/>
      <c r="B426" s="20"/>
      <c r="C426" s="20"/>
      <c r="D426" s="20"/>
      <c r="E426" s="24"/>
    </row>
    <row r="427" spans="1:5" ht="13.5">
      <c r="A427" s="20"/>
      <c r="B427" s="20"/>
      <c r="C427" s="20"/>
      <c r="D427" s="20"/>
      <c r="E427" s="24"/>
    </row>
    <row r="428" spans="1:5" ht="13.5">
      <c r="A428" s="20"/>
      <c r="B428" s="20"/>
      <c r="C428" s="20"/>
      <c r="D428" s="20"/>
      <c r="E428" s="24"/>
    </row>
    <row r="429" spans="1:5" ht="13.5">
      <c r="A429" s="20"/>
      <c r="B429" s="20"/>
      <c r="C429" s="20"/>
      <c r="D429" s="20"/>
      <c r="E429" s="24"/>
    </row>
    <row r="430" spans="1:5" ht="13.5">
      <c r="A430" s="20"/>
      <c r="B430" s="20"/>
      <c r="C430" s="20"/>
      <c r="D430" s="20"/>
      <c r="E430" s="24"/>
    </row>
    <row r="431" spans="1:5" ht="13.5">
      <c r="A431" s="20"/>
      <c r="B431" s="20"/>
      <c r="C431" s="20"/>
      <c r="D431" s="20"/>
      <c r="E431" s="24"/>
    </row>
    <row r="432" spans="1:5" ht="13.5">
      <c r="A432" s="20"/>
      <c r="B432" s="20"/>
      <c r="C432" s="20"/>
      <c r="D432" s="20"/>
      <c r="E432" s="24"/>
    </row>
    <row r="433" spans="1:5" ht="13.5">
      <c r="A433" s="20"/>
      <c r="B433" s="20"/>
      <c r="C433" s="20"/>
      <c r="D433" s="20"/>
      <c r="E433" s="24"/>
    </row>
    <row r="434" spans="1:5" ht="13.5">
      <c r="A434" s="20"/>
      <c r="B434" s="20"/>
      <c r="C434" s="20"/>
      <c r="D434" s="20"/>
      <c r="E434" s="24"/>
    </row>
    <row r="435" spans="1:5" ht="13.5">
      <c r="A435" s="20"/>
      <c r="B435" s="20"/>
      <c r="C435" s="20"/>
      <c r="D435" s="20"/>
      <c r="E435" s="24"/>
    </row>
    <row r="436" spans="1:5" ht="13.5">
      <c r="A436" s="20"/>
      <c r="B436" s="20"/>
      <c r="C436" s="20"/>
      <c r="D436" s="20"/>
      <c r="E436" s="24"/>
    </row>
    <row r="437" spans="1:5" ht="13.5">
      <c r="A437" s="20"/>
      <c r="B437" s="20"/>
      <c r="C437" s="20"/>
      <c r="D437" s="20"/>
      <c r="E437" s="24"/>
    </row>
    <row r="438" spans="1:5" ht="13.5">
      <c r="A438" s="20"/>
      <c r="B438" s="20"/>
      <c r="C438" s="20"/>
      <c r="D438" s="20"/>
      <c r="E438" s="24"/>
    </row>
    <row r="439" spans="1:5" ht="13.5">
      <c r="A439" s="20"/>
      <c r="B439" s="20"/>
      <c r="C439" s="20"/>
      <c r="D439" s="20"/>
      <c r="E439" s="24"/>
    </row>
    <row r="440" spans="1:5" ht="13.5">
      <c r="A440" s="20"/>
      <c r="B440" s="20"/>
      <c r="C440" s="20"/>
      <c r="D440" s="20"/>
      <c r="E440" s="24"/>
    </row>
    <row r="441" spans="1:5" ht="13.5">
      <c r="A441" s="20"/>
      <c r="B441" s="20"/>
      <c r="C441" s="20"/>
      <c r="D441" s="20"/>
      <c r="E441" s="24"/>
    </row>
    <row r="442" spans="1:5" ht="13.5">
      <c r="A442" s="20"/>
      <c r="B442" s="20"/>
      <c r="C442" s="20"/>
      <c r="D442" s="20"/>
      <c r="E442" s="24"/>
    </row>
    <row r="443" spans="1:5" ht="13.5">
      <c r="A443" s="20"/>
      <c r="B443" s="20"/>
      <c r="C443" s="20"/>
      <c r="D443" s="20"/>
      <c r="E443" s="24"/>
    </row>
    <row r="444" spans="1:5" ht="13.5">
      <c r="A444" s="20"/>
      <c r="B444" s="20"/>
      <c r="C444" s="20"/>
      <c r="D444" s="20"/>
      <c r="E444" s="24"/>
    </row>
    <row r="445" spans="1:5" ht="13.5">
      <c r="A445" s="20"/>
      <c r="B445" s="20"/>
      <c r="C445" s="20"/>
      <c r="D445" s="20"/>
      <c r="E445" s="24"/>
    </row>
    <row r="446" spans="1:5" ht="13.5">
      <c r="A446" s="20"/>
      <c r="B446" s="20"/>
      <c r="C446" s="20"/>
      <c r="D446" s="20"/>
      <c r="E446" s="24"/>
    </row>
    <row r="447" spans="1:5" ht="13.5">
      <c r="A447" s="20"/>
      <c r="B447" s="20"/>
      <c r="C447" s="20"/>
      <c r="D447" s="20"/>
      <c r="E447" s="24"/>
    </row>
    <row r="448" spans="1:5" ht="13.5">
      <c r="A448" s="20"/>
      <c r="B448" s="20"/>
      <c r="C448" s="20"/>
      <c r="D448" s="20"/>
      <c r="E448" s="24"/>
    </row>
    <row r="449" spans="1:5" ht="13.5">
      <c r="A449" s="20"/>
      <c r="B449" s="20"/>
      <c r="C449" s="20"/>
      <c r="D449" s="20"/>
      <c r="E449" s="24"/>
    </row>
    <row r="450" spans="1:5" ht="13.5">
      <c r="A450" s="20"/>
      <c r="B450" s="20"/>
      <c r="C450" s="20"/>
      <c r="D450" s="20"/>
      <c r="E450" s="24"/>
    </row>
    <row r="451" spans="1:5" ht="13.5">
      <c r="A451" s="20"/>
      <c r="B451" s="20"/>
      <c r="C451" s="20"/>
      <c r="D451" s="20"/>
      <c r="E451" s="24"/>
    </row>
    <row r="452" spans="1:5" ht="13.5">
      <c r="A452" s="20"/>
      <c r="B452" s="20"/>
      <c r="C452" s="20"/>
      <c r="D452" s="20"/>
      <c r="E452" s="24"/>
    </row>
    <row r="453" spans="1:5" ht="13.5">
      <c r="A453" s="20"/>
      <c r="B453" s="20"/>
      <c r="C453" s="20"/>
      <c r="D453" s="20"/>
      <c r="E453" s="24"/>
    </row>
    <row r="454" spans="1:5" ht="13.5">
      <c r="A454" s="20"/>
      <c r="B454" s="20"/>
      <c r="C454" s="21"/>
      <c r="D454" s="20"/>
      <c r="E454" s="24"/>
    </row>
    <row r="455" spans="1:5" ht="13.5">
      <c r="A455" s="20"/>
      <c r="B455" s="20"/>
      <c r="C455" s="20"/>
      <c r="D455" s="20"/>
      <c r="E455" s="24"/>
    </row>
    <row r="456" spans="1:5" ht="13.5">
      <c r="A456" s="20"/>
      <c r="B456" s="20"/>
      <c r="C456" s="20"/>
      <c r="D456" s="20"/>
      <c r="E456" s="24"/>
    </row>
    <row r="457" spans="1:5" ht="13.5">
      <c r="A457" s="20"/>
      <c r="B457" s="20"/>
      <c r="C457" s="20"/>
      <c r="D457" s="20"/>
      <c r="E457" s="24"/>
    </row>
    <row r="458" spans="1:5" ht="13.5">
      <c r="A458" s="20"/>
      <c r="B458" s="20"/>
      <c r="C458" s="20"/>
      <c r="D458" s="20"/>
      <c r="E458" s="24"/>
    </row>
    <row r="459" spans="1:5" ht="13.5">
      <c r="A459" s="20"/>
      <c r="B459" s="20"/>
      <c r="C459" s="20"/>
      <c r="D459" s="20"/>
      <c r="E459" s="24"/>
    </row>
    <row r="460" spans="1:5" ht="13.5">
      <c r="A460" s="20"/>
      <c r="B460" s="20"/>
      <c r="C460" s="21"/>
      <c r="D460" s="20"/>
      <c r="E460" s="24"/>
    </row>
    <row r="461" spans="1:5" ht="13.5">
      <c r="A461" s="20"/>
      <c r="B461" s="20"/>
      <c r="C461" s="20"/>
      <c r="D461" s="20"/>
      <c r="E461" s="24"/>
    </row>
    <row r="462" spans="1:5" ht="13.5">
      <c r="A462" s="20"/>
      <c r="B462" s="20"/>
      <c r="C462" s="20"/>
      <c r="D462" s="20"/>
      <c r="E462" s="24"/>
    </row>
    <row r="463" spans="1:5" ht="13.5">
      <c r="A463" s="20"/>
      <c r="B463" s="20"/>
      <c r="C463" s="20"/>
      <c r="D463" s="20"/>
      <c r="E463" s="24"/>
    </row>
    <row r="464" spans="1:5" ht="13.5">
      <c r="A464" s="20"/>
      <c r="B464" s="20"/>
      <c r="C464" s="20"/>
      <c r="D464" s="20"/>
      <c r="E464" s="24"/>
    </row>
    <row r="465" spans="1:5" ht="13.5">
      <c r="A465" s="20"/>
      <c r="B465" s="20"/>
      <c r="C465" s="20"/>
      <c r="D465" s="20"/>
      <c r="E465" s="24"/>
    </row>
    <row r="466" spans="1:5" ht="13.5">
      <c r="A466" s="20"/>
      <c r="B466" s="20"/>
      <c r="C466" s="20"/>
      <c r="D466" s="20"/>
      <c r="E466" s="24"/>
    </row>
    <row r="467" spans="1:5" ht="13.5">
      <c r="A467" s="20"/>
      <c r="B467" s="20"/>
      <c r="C467" s="20"/>
      <c r="D467" s="20"/>
      <c r="E467" s="24"/>
    </row>
    <row r="468" spans="1:5" ht="13.5">
      <c r="A468" s="20"/>
      <c r="B468" s="20"/>
      <c r="C468" s="20"/>
      <c r="D468" s="20"/>
      <c r="E468" s="24"/>
    </row>
    <row r="469" spans="1:5" ht="13.5">
      <c r="A469" s="20"/>
      <c r="B469" s="20"/>
      <c r="C469" s="20"/>
      <c r="D469" s="20"/>
      <c r="E469" s="24"/>
    </row>
    <row r="470" spans="1:5" ht="13.5">
      <c r="A470" s="20"/>
      <c r="B470" s="20"/>
      <c r="C470" s="20"/>
      <c r="D470" s="20"/>
      <c r="E470" s="24"/>
    </row>
    <row r="471" spans="1:5" ht="13.5">
      <c r="A471" s="20"/>
      <c r="B471" s="20"/>
      <c r="C471" s="20"/>
      <c r="D471" s="20"/>
      <c r="E471" s="24"/>
    </row>
    <row r="472" spans="1:5" ht="13.5">
      <c r="A472" s="20"/>
      <c r="B472" s="20"/>
      <c r="C472" s="20"/>
      <c r="D472" s="20"/>
      <c r="E472" s="24"/>
    </row>
    <row r="473" spans="1:5" ht="13.5">
      <c r="A473" s="20"/>
      <c r="B473" s="20"/>
      <c r="C473" s="20"/>
      <c r="D473" s="20"/>
      <c r="E473" s="24"/>
    </row>
    <row r="474" spans="1:5" ht="13.5">
      <c r="A474" s="20"/>
      <c r="B474" s="20"/>
      <c r="C474" s="20"/>
      <c r="D474" s="20"/>
      <c r="E474" s="24"/>
    </row>
    <row r="475" spans="1:5" ht="13.5">
      <c r="A475" s="20"/>
      <c r="B475" s="20"/>
      <c r="C475" s="20"/>
      <c r="D475" s="20"/>
      <c r="E475" s="24"/>
    </row>
    <row r="476" spans="1:5" ht="13.5">
      <c r="A476" s="20"/>
      <c r="B476" s="20"/>
      <c r="C476" s="20"/>
      <c r="D476" s="20"/>
      <c r="E476" s="24"/>
    </row>
    <row r="477" spans="1:5" ht="13.5">
      <c r="A477" s="20"/>
      <c r="B477" s="20"/>
      <c r="C477" s="20"/>
      <c r="D477" s="20"/>
      <c r="E477" s="24"/>
    </row>
    <row r="478" spans="1:5" ht="13.5">
      <c r="A478" s="20"/>
      <c r="B478" s="20"/>
      <c r="C478" s="20"/>
      <c r="D478" s="20"/>
      <c r="E478" s="24"/>
    </row>
    <row r="479" spans="1:5" ht="13.5">
      <c r="A479" s="20"/>
      <c r="B479" s="20"/>
      <c r="C479" s="20"/>
      <c r="D479" s="20"/>
      <c r="E479" s="24"/>
    </row>
    <row r="480" spans="1:5" ht="13.5">
      <c r="A480" s="20"/>
      <c r="B480" s="20"/>
      <c r="C480" s="20"/>
      <c r="D480" s="20"/>
      <c r="E480" s="24"/>
    </row>
    <row r="481" spans="1:5" ht="13.5">
      <c r="A481" s="20"/>
      <c r="B481" s="20"/>
      <c r="C481" s="20"/>
      <c r="D481" s="20"/>
      <c r="E481" s="24"/>
    </row>
    <row r="482" spans="1:5" ht="13.5">
      <c r="A482" s="20"/>
      <c r="B482" s="20"/>
      <c r="C482" s="20"/>
      <c r="D482" s="20"/>
      <c r="E482" s="24"/>
    </row>
    <row r="483" spans="1:5" ht="13.5">
      <c r="A483" s="20"/>
      <c r="B483" s="20"/>
      <c r="C483" s="20"/>
      <c r="D483" s="20"/>
      <c r="E483" s="24"/>
    </row>
    <row r="484" spans="1:5" ht="13.5">
      <c r="A484" s="20"/>
      <c r="B484" s="20"/>
      <c r="C484" s="20"/>
      <c r="D484" s="20"/>
      <c r="E484" s="24"/>
    </row>
    <row r="485" spans="1:5" ht="13.5">
      <c r="A485" s="20"/>
      <c r="B485" s="20"/>
      <c r="C485" s="20"/>
      <c r="D485" s="20"/>
      <c r="E485" s="24"/>
    </row>
    <row r="486" spans="1:5" ht="13.5">
      <c r="A486" s="20"/>
      <c r="B486" s="20"/>
      <c r="C486" s="20"/>
      <c r="D486" s="20"/>
      <c r="E486" s="24"/>
    </row>
    <row r="487" spans="1:5" ht="13.5">
      <c r="A487" s="20"/>
      <c r="B487" s="20"/>
      <c r="C487" s="20"/>
      <c r="D487" s="20"/>
      <c r="E487" s="24"/>
    </row>
    <row r="488" spans="1:5" ht="13.5">
      <c r="A488" s="20"/>
      <c r="B488" s="20"/>
      <c r="C488" s="20"/>
      <c r="D488" s="20"/>
      <c r="E488" s="24"/>
    </row>
    <row r="489" spans="1:5" ht="13.5">
      <c r="A489" s="20"/>
      <c r="B489" s="20"/>
      <c r="C489" s="20"/>
      <c r="D489" s="20"/>
      <c r="E489" s="24"/>
    </row>
    <row r="490" spans="1:5" ht="13.5">
      <c r="A490" s="20"/>
      <c r="B490" s="20"/>
      <c r="C490" s="20"/>
      <c r="D490" s="20"/>
      <c r="E490" s="24"/>
    </row>
    <row r="491" spans="1:5" ht="13.5">
      <c r="A491" s="20"/>
      <c r="B491" s="20"/>
      <c r="C491" s="22"/>
      <c r="D491" s="20"/>
      <c r="E491" s="24"/>
    </row>
    <row r="492" spans="1:5" ht="13.5">
      <c r="A492" s="20"/>
      <c r="B492" s="20"/>
      <c r="C492" s="20"/>
      <c r="D492" s="20"/>
      <c r="E492" s="24"/>
    </row>
    <row r="493" spans="1:5" ht="13.5">
      <c r="A493" s="20"/>
      <c r="B493" s="20"/>
      <c r="C493" s="20"/>
      <c r="D493" s="20"/>
      <c r="E493" s="24"/>
    </row>
    <row r="494" spans="1:5" ht="13.5">
      <c r="A494" s="20"/>
      <c r="B494" s="20"/>
      <c r="C494" s="20"/>
      <c r="D494" s="20"/>
      <c r="E494" s="24"/>
    </row>
    <row r="495" spans="1:5" ht="13.5">
      <c r="A495" s="20"/>
      <c r="B495" s="20"/>
      <c r="C495" s="20"/>
      <c r="D495" s="20"/>
      <c r="E495" s="24"/>
    </row>
    <row r="496" spans="1:5" ht="13.5">
      <c r="A496" s="20"/>
      <c r="B496" s="20"/>
      <c r="C496" s="21"/>
      <c r="D496" s="20"/>
      <c r="E496" s="24"/>
    </row>
    <row r="497" spans="1:5" ht="13.5">
      <c r="A497" s="20"/>
      <c r="B497" s="20"/>
      <c r="C497" s="20"/>
      <c r="D497" s="20"/>
      <c r="E497" s="24"/>
    </row>
    <row r="498" spans="1:5" ht="13.5">
      <c r="A498" s="20"/>
      <c r="B498" s="20"/>
      <c r="C498" s="20"/>
      <c r="D498" s="20"/>
      <c r="E498" s="24"/>
    </row>
    <row r="499" spans="1:5" ht="13.5">
      <c r="A499" s="20"/>
      <c r="B499" s="20"/>
      <c r="C499" s="20"/>
      <c r="D499" s="20"/>
      <c r="E499" s="24"/>
    </row>
    <row r="500" spans="1:5" ht="13.5">
      <c r="A500" s="20"/>
      <c r="B500" s="20"/>
      <c r="C500" s="20"/>
      <c r="D500" s="20"/>
      <c r="E500" s="24"/>
    </row>
    <row r="501" spans="1:5" ht="13.5">
      <c r="A501" s="20"/>
      <c r="B501" s="20"/>
      <c r="C501" s="20"/>
      <c r="D501" s="20"/>
      <c r="E501" s="24"/>
    </row>
    <row r="502" spans="1:5" ht="13.5">
      <c r="A502" s="20"/>
      <c r="B502" s="20"/>
      <c r="C502" s="20"/>
      <c r="D502" s="20"/>
      <c r="E502" s="24"/>
    </row>
    <row r="503" spans="1:5" ht="13.5">
      <c r="A503" s="20"/>
      <c r="B503" s="20"/>
      <c r="C503" s="22"/>
      <c r="D503" s="20"/>
      <c r="E503" s="24"/>
    </row>
    <row r="504" spans="1:5" ht="13.5">
      <c r="A504" s="20"/>
      <c r="B504" s="20"/>
      <c r="C504" s="20"/>
      <c r="D504" s="20"/>
      <c r="E504" s="24"/>
    </row>
    <row r="505" spans="1:5" ht="13.5">
      <c r="A505" s="20"/>
      <c r="B505" s="20"/>
      <c r="C505" s="20"/>
      <c r="D505" s="20"/>
      <c r="E505" s="24"/>
    </row>
    <row r="506" spans="1:5" ht="13.5">
      <c r="A506" s="20"/>
      <c r="B506" s="20"/>
      <c r="C506" s="20"/>
      <c r="D506" s="20"/>
      <c r="E506" s="24"/>
    </row>
    <row r="507" spans="1:5" ht="13.5">
      <c r="A507" s="20"/>
      <c r="B507" s="20"/>
      <c r="C507" s="21"/>
      <c r="D507" s="20"/>
      <c r="E507" s="24"/>
    </row>
    <row r="508" spans="1:5" ht="13.5">
      <c r="A508" s="20"/>
      <c r="B508" s="20"/>
      <c r="C508" s="22"/>
      <c r="D508" s="20"/>
      <c r="E508" s="24"/>
    </row>
    <row r="509" spans="1:5" ht="13.5">
      <c r="A509" s="20"/>
      <c r="B509" s="20"/>
      <c r="C509" s="20"/>
      <c r="D509" s="20"/>
      <c r="E509" s="24"/>
    </row>
    <row r="510" spans="1:5" ht="13.5">
      <c r="A510" s="20"/>
      <c r="B510" s="20"/>
      <c r="C510" s="20"/>
      <c r="D510" s="20"/>
      <c r="E510" s="24"/>
    </row>
    <row r="511" spans="1:5" ht="13.5">
      <c r="A511" s="20"/>
      <c r="B511" s="20"/>
      <c r="C511" s="20"/>
      <c r="D511" s="20"/>
      <c r="E511" s="24"/>
    </row>
    <row r="512" spans="1:5" ht="13.5">
      <c r="A512" s="20"/>
      <c r="B512" s="20"/>
      <c r="C512" s="20"/>
      <c r="D512" s="20"/>
      <c r="E512" s="24"/>
    </row>
    <row r="513" spans="1:5" ht="13.5">
      <c r="A513" s="20"/>
      <c r="B513" s="20"/>
      <c r="C513" s="20"/>
      <c r="D513" s="20"/>
      <c r="E513" s="24"/>
    </row>
    <row r="514" spans="1:5" ht="13.5">
      <c r="A514" s="20"/>
      <c r="B514" s="20"/>
      <c r="C514" s="20"/>
      <c r="D514" s="20"/>
      <c r="E514" s="24"/>
    </row>
    <row r="515" spans="1:5" ht="13.5">
      <c r="A515" s="20"/>
      <c r="B515" s="20"/>
      <c r="C515" s="20"/>
      <c r="D515" s="20"/>
      <c r="E515" s="24"/>
    </row>
    <row r="516" spans="1:5" ht="13.5">
      <c r="A516" s="20"/>
      <c r="B516" s="20"/>
      <c r="C516" s="20"/>
      <c r="D516" s="20"/>
      <c r="E516" s="24"/>
    </row>
    <row r="517" spans="1:5" ht="13.5">
      <c r="A517" s="20"/>
      <c r="B517" s="20"/>
      <c r="C517" s="20"/>
      <c r="D517" s="20"/>
      <c r="E517" s="24"/>
    </row>
    <row r="518" spans="1:5" ht="13.5">
      <c r="A518" s="20"/>
      <c r="B518" s="20"/>
      <c r="C518" s="20"/>
      <c r="D518" s="20"/>
      <c r="E518" s="24"/>
    </row>
    <row r="519" spans="1:5" ht="13.5">
      <c r="A519" s="20"/>
      <c r="B519" s="20"/>
      <c r="C519" s="20"/>
      <c r="D519" s="20"/>
      <c r="E519" s="24"/>
    </row>
    <row r="520" spans="1:5" ht="13.5">
      <c r="A520" s="20"/>
      <c r="B520" s="20"/>
      <c r="C520" s="20"/>
      <c r="D520" s="20"/>
      <c r="E520" s="24"/>
    </row>
    <row r="521" spans="1:5" ht="13.5">
      <c r="A521" s="20"/>
      <c r="B521" s="20"/>
      <c r="C521" s="20"/>
      <c r="D521" s="20"/>
      <c r="E521" s="24"/>
    </row>
    <row r="522" spans="1:5" ht="13.5">
      <c r="A522" s="20"/>
      <c r="B522" s="20"/>
      <c r="C522" s="20"/>
      <c r="D522" s="20"/>
      <c r="E522" s="24"/>
    </row>
    <row r="523" spans="1:5" ht="13.5">
      <c r="A523" s="20"/>
      <c r="B523" s="20"/>
      <c r="C523" s="20"/>
      <c r="D523" s="20"/>
      <c r="E523" s="24"/>
    </row>
    <row r="524" spans="1:5" ht="13.5">
      <c r="A524" s="20"/>
      <c r="B524" s="20"/>
      <c r="C524" s="20"/>
      <c r="D524" s="20"/>
      <c r="E524" s="24"/>
    </row>
    <row r="525" spans="1:5" ht="13.5">
      <c r="A525" s="20"/>
      <c r="B525" s="20"/>
      <c r="C525" s="20"/>
      <c r="D525" s="20"/>
      <c r="E525" s="24"/>
    </row>
    <row r="526" spans="1:5" ht="13.5">
      <c r="A526" s="20"/>
      <c r="B526" s="20"/>
      <c r="C526" s="20"/>
      <c r="D526" s="20"/>
      <c r="E526" s="24"/>
    </row>
    <row r="527" spans="1:5" ht="13.5">
      <c r="A527" s="20"/>
      <c r="B527" s="20"/>
      <c r="C527" s="20"/>
      <c r="D527" s="20"/>
      <c r="E527" s="24"/>
    </row>
    <row r="528" spans="1:5" ht="13.5">
      <c r="A528" s="20"/>
      <c r="B528" s="20"/>
      <c r="C528" s="20"/>
      <c r="D528" s="20"/>
      <c r="E528" s="24"/>
    </row>
    <row r="529" spans="1:5" ht="13.5">
      <c r="A529" s="20"/>
      <c r="B529" s="20"/>
      <c r="C529" s="20"/>
      <c r="D529" s="20"/>
      <c r="E529" s="24"/>
    </row>
    <row r="530" spans="1:5" ht="13.5">
      <c r="A530" s="20"/>
      <c r="B530" s="20"/>
      <c r="C530" s="20"/>
      <c r="D530" s="20"/>
      <c r="E530" s="24"/>
    </row>
    <row r="531" spans="1:5" ht="13.5">
      <c r="A531" s="20"/>
      <c r="B531" s="20"/>
      <c r="C531" s="20"/>
      <c r="D531" s="20"/>
      <c r="E531" s="24"/>
    </row>
    <row r="532" spans="1:5" ht="13.5">
      <c r="A532" s="20"/>
      <c r="B532" s="20"/>
      <c r="C532" s="20"/>
      <c r="D532" s="20"/>
      <c r="E532" s="24"/>
    </row>
    <row r="533" spans="1:5" ht="13.5">
      <c r="A533" s="20"/>
      <c r="B533" s="20"/>
      <c r="C533" s="20"/>
      <c r="D533" s="20"/>
      <c r="E533" s="24"/>
    </row>
    <row r="534" spans="1:5" ht="13.5">
      <c r="A534" s="20"/>
      <c r="B534" s="20"/>
      <c r="C534" s="20"/>
      <c r="D534" s="20"/>
      <c r="E534" s="24"/>
    </row>
    <row r="535" spans="1:5" ht="13.5">
      <c r="A535" s="20"/>
      <c r="B535" s="20"/>
      <c r="C535" s="20"/>
      <c r="D535" s="20"/>
      <c r="E535" s="24"/>
    </row>
    <row r="536" spans="1:5" ht="13.5">
      <c r="A536" s="20"/>
      <c r="B536" s="20"/>
      <c r="C536" s="20"/>
      <c r="D536" s="20"/>
      <c r="E536" s="24"/>
    </row>
    <row r="537" spans="1:5" ht="13.5">
      <c r="A537" s="20"/>
      <c r="B537" s="20"/>
      <c r="C537" s="20"/>
      <c r="D537" s="20"/>
      <c r="E537" s="24"/>
    </row>
    <row r="538" spans="1:5" ht="13.5">
      <c r="A538" s="20"/>
      <c r="B538" s="20"/>
      <c r="C538" s="20"/>
      <c r="D538" s="20"/>
      <c r="E538" s="24"/>
    </row>
    <row r="539" spans="1:5" ht="13.5">
      <c r="A539" s="20"/>
      <c r="B539" s="20"/>
      <c r="C539" s="20"/>
      <c r="D539" s="20"/>
      <c r="E539" s="24"/>
    </row>
    <row r="540" spans="1:5" ht="13.5">
      <c r="A540" s="20"/>
      <c r="B540" s="20"/>
      <c r="C540" s="20"/>
      <c r="D540" s="20"/>
      <c r="E540" s="24"/>
    </row>
    <row r="541" spans="1:5" ht="13.5">
      <c r="A541" s="20"/>
      <c r="B541" s="20"/>
      <c r="C541" s="20"/>
      <c r="D541" s="20"/>
      <c r="E541" s="24"/>
    </row>
    <row r="542" spans="1:5" ht="13.5">
      <c r="A542" s="20"/>
      <c r="B542" s="20"/>
      <c r="C542" s="20"/>
      <c r="D542" s="20"/>
      <c r="E542" s="24"/>
    </row>
    <row r="543" spans="1:5" ht="13.5">
      <c r="A543" s="20"/>
      <c r="B543" s="20"/>
      <c r="C543" s="20"/>
      <c r="D543" s="20"/>
      <c r="E543" s="24"/>
    </row>
    <row r="544" spans="1:5" ht="13.5">
      <c r="A544" s="20"/>
      <c r="B544" s="20"/>
      <c r="C544" s="20"/>
      <c r="D544" s="20"/>
      <c r="E544" s="24"/>
    </row>
    <row r="545" spans="1:5" ht="13.5">
      <c r="A545" s="20"/>
      <c r="B545" s="20"/>
      <c r="C545" s="20"/>
      <c r="D545" s="20"/>
      <c r="E545" s="24"/>
    </row>
    <row r="546" spans="1:5" ht="13.5">
      <c r="A546" s="20"/>
      <c r="B546" s="20"/>
      <c r="C546" s="20"/>
      <c r="D546" s="20"/>
      <c r="E546" s="24"/>
    </row>
    <row r="547" spans="1:5" ht="13.5">
      <c r="A547" s="20"/>
      <c r="B547" s="20"/>
      <c r="C547" s="20"/>
      <c r="D547" s="20"/>
      <c r="E547" s="24"/>
    </row>
    <row r="548" spans="1:5" ht="13.5">
      <c r="A548" s="20"/>
      <c r="B548" s="20"/>
      <c r="C548" s="20"/>
      <c r="D548" s="20"/>
      <c r="E548" s="24"/>
    </row>
    <row r="549" spans="1:5" ht="13.5">
      <c r="A549" s="20"/>
      <c r="B549" s="20"/>
      <c r="C549" s="20"/>
      <c r="D549" s="20"/>
      <c r="E549" s="24"/>
    </row>
    <row r="550" spans="1:5" ht="13.5">
      <c r="A550" s="20"/>
      <c r="B550" s="20"/>
      <c r="C550" s="20"/>
      <c r="D550" s="20"/>
      <c r="E550" s="24"/>
    </row>
    <row r="551" spans="1:5" ht="13.5">
      <c r="A551" s="20"/>
      <c r="B551" s="20"/>
      <c r="C551" s="20"/>
      <c r="D551" s="20"/>
      <c r="E551" s="24"/>
    </row>
    <row r="552" spans="1:5" ht="13.5">
      <c r="A552" s="20"/>
      <c r="B552" s="20"/>
      <c r="C552" s="20"/>
      <c r="D552" s="20"/>
      <c r="E552" s="24"/>
    </row>
    <row r="553" spans="1:5" ht="13.5">
      <c r="A553" s="20"/>
      <c r="B553" s="20"/>
      <c r="C553" s="20"/>
      <c r="D553" s="20"/>
      <c r="E553" s="24"/>
    </row>
    <row r="554" spans="1:5" ht="13.5">
      <c r="A554" s="20"/>
      <c r="B554" s="20"/>
      <c r="C554" s="20"/>
      <c r="D554" s="20"/>
      <c r="E554" s="24"/>
    </row>
    <row r="555" spans="1:5" ht="13.5">
      <c r="A555" s="20"/>
      <c r="B555" s="20"/>
      <c r="C555" s="20"/>
      <c r="D555" s="20"/>
      <c r="E555" s="24"/>
    </row>
    <row r="556" spans="1:5" ht="13.5">
      <c r="A556" s="20"/>
      <c r="B556" s="20"/>
      <c r="C556" s="20"/>
      <c r="D556" s="20"/>
      <c r="E556" s="24"/>
    </row>
    <row r="557" spans="1:5" ht="13.5">
      <c r="A557" s="20"/>
      <c r="B557" s="20"/>
      <c r="C557" s="20"/>
      <c r="D557" s="20"/>
      <c r="E557" s="24"/>
    </row>
    <row r="558" spans="1:5" ht="13.5">
      <c r="A558" s="20"/>
      <c r="B558" s="20"/>
      <c r="C558" s="20"/>
      <c r="D558" s="20"/>
      <c r="E558" s="24"/>
    </row>
    <row r="559" spans="1:5" ht="13.5">
      <c r="A559" s="20"/>
      <c r="B559" s="20"/>
      <c r="C559" s="20"/>
      <c r="D559" s="20"/>
      <c r="E559" s="24"/>
    </row>
    <row r="560" spans="1:5" ht="13.5">
      <c r="A560" s="20"/>
      <c r="B560" s="20"/>
      <c r="C560" s="21"/>
      <c r="D560" s="20"/>
      <c r="E560" s="24"/>
    </row>
    <row r="561" spans="1:5" ht="13.5">
      <c r="A561" s="20"/>
      <c r="B561" s="20"/>
      <c r="C561" s="20"/>
      <c r="D561" s="20"/>
      <c r="E561" s="24"/>
    </row>
    <row r="562" spans="1:5" ht="13.5">
      <c r="A562" s="20"/>
      <c r="B562" s="20"/>
      <c r="C562" s="20"/>
      <c r="D562" s="20"/>
      <c r="E562" s="24"/>
    </row>
    <row r="563" spans="1:5" ht="13.5">
      <c r="A563" s="20"/>
      <c r="B563" s="20"/>
      <c r="C563" s="20"/>
      <c r="D563" s="20"/>
      <c r="E563" s="24"/>
    </row>
    <row r="564" spans="1:5" ht="13.5">
      <c r="A564" s="20"/>
      <c r="B564" s="20"/>
      <c r="C564" s="20"/>
      <c r="D564" s="20"/>
      <c r="E564" s="24"/>
    </row>
    <row r="565" spans="1:5" ht="13.5">
      <c r="A565" s="20"/>
      <c r="B565" s="20"/>
      <c r="C565" s="22"/>
      <c r="D565" s="20"/>
      <c r="E565" s="24"/>
    </row>
    <row r="566" spans="1:5" ht="13.5">
      <c r="A566" s="20"/>
      <c r="B566" s="20"/>
      <c r="C566" s="20"/>
      <c r="D566" s="20"/>
      <c r="E566" s="24"/>
    </row>
    <row r="567" spans="1:5" ht="13.5">
      <c r="A567" s="20"/>
      <c r="B567" s="20"/>
      <c r="C567" s="20"/>
      <c r="D567" s="20"/>
      <c r="E567" s="24"/>
    </row>
    <row r="568" spans="1:5" ht="13.5">
      <c r="A568" s="20"/>
      <c r="B568" s="20"/>
      <c r="C568" s="22"/>
      <c r="D568" s="20"/>
      <c r="E568" s="24"/>
    </row>
    <row r="569" spans="1:5" ht="13.5">
      <c r="A569" s="20"/>
      <c r="B569" s="20"/>
      <c r="C569" s="20"/>
      <c r="D569" s="20"/>
      <c r="E569" s="24"/>
    </row>
    <row r="570" spans="1:5" ht="13.5">
      <c r="A570" s="20"/>
      <c r="B570" s="20"/>
      <c r="C570" s="20"/>
      <c r="D570" s="20"/>
      <c r="E570" s="24"/>
    </row>
    <row r="571" spans="1:5" ht="13.5">
      <c r="A571" s="20"/>
      <c r="B571" s="20"/>
      <c r="C571" s="22"/>
      <c r="D571" s="20"/>
      <c r="E571" s="24"/>
    </row>
    <row r="572" spans="1:5" ht="13.5">
      <c r="A572" s="20"/>
      <c r="B572" s="20"/>
      <c r="C572" s="20"/>
      <c r="D572" s="20"/>
      <c r="E572" s="24"/>
    </row>
    <row r="573" spans="1:5" ht="13.5">
      <c r="A573" s="20"/>
      <c r="B573" s="20"/>
      <c r="C573" s="20"/>
      <c r="D573" s="20"/>
      <c r="E573" s="24"/>
    </row>
    <row r="574" spans="1:5" ht="13.5">
      <c r="A574" s="20"/>
      <c r="B574" s="20"/>
      <c r="C574" s="20"/>
      <c r="D574" s="20"/>
      <c r="E574" s="24"/>
    </row>
    <row r="575" spans="1:5" ht="13.5">
      <c r="A575" s="20"/>
      <c r="B575" s="20"/>
      <c r="C575" s="20"/>
      <c r="D575" s="20"/>
      <c r="E575" s="24"/>
    </row>
    <row r="576" spans="1:5" ht="13.5">
      <c r="A576" s="20"/>
      <c r="B576" s="20"/>
      <c r="C576" s="20"/>
      <c r="D576" s="20"/>
      <c r="E576" s="24"/>
    </row>
    <row r="577" spans="1:5" ht="13.5">
      <c r="A577" s="20"/>
      <c r="B577" s="20"/>
      <c r="C577" s="20"/>
      <c r="D577" s="20"/>
      <c r="E577" s="24"/>
    </row>
    <row r="578" spans="1:5" ht="13.5">
      <c r="A578" s="20"/>
      <c r="B578" s="20"/>
      <c r="C578" s="20"/>
      <c r="D578" s="20"/>
      <c r="E578" s="24"/>
    </row>
    <row r="579" spans="1:5" ht="13.5">
      <c r="A579" s="20"/>
      <c r="B579" s="20"/>
      <c r="C579" s="20"/>
      <c r="D579" s="20"/>
      <c r="E579" s="24"/>
    </row>
    <row r="580" spans="1:5" ht="13.5">
      <c r="A580" s="20"/>
      <c r="B580" s="20"/>
      <c r="C580" s="20"/>
      <c r="D580" s="20"/>
      <c r="E580" s="24"/>
    </row>
    <row r="581" spans="1:5" ht="13.5">
      <c r="A581" s="20"/>
      <c r="B581" s="20"/>
      <c r="C581" s="20"/>
      <c r="D581" s="20"/>
      <c r="E581" s="24"/>
    </row>
    <row r="582" spans="1:5" ht="13.5">
      <c r="A582" s="20"/>
      <c r="B582" s="20"/>
      <c r="C582" s="20"/>
      <c r="D582" s="20"/>
      <c r="E582" s="24"/>
    </row>
    <row r="583" spans="1:5" ht="13.5">
      <c r="A583" s="20"/>
      <c r="B583" s="20"/>
      <c r="C583" s="20"/>
      <c r="D583" s="20"/>
      <c r="E583" s="24"/>
    </row>
    <row r="584" spans="1:5" ht="13.5">
      <c r="A584" s="20"/>
      <c r="B584" s="20"/>
      <c r="C584" s="20"/>
      <c r="D584" s="20"/>
      <c r="E584" s="24"/>
    </row>
    <row r="585" spans="1:5" ht="13.5">
      <c r="A585" s="20"/>
      <c r="B585" s="20"/>
      <c r="C585" s="20"/>
      <c r="D585" s="20"/>
      <c r="E585" s="24"/>
    </row>
    <row r="586" spans="1:5" ht="13.5">
      <c r="A586" s="20"/>
      <c r="B586" s="20"/>
      <c r="C586" s="20"/>
      <c r="D586" s="20"/>
      <c r="E586" s="24"/>
    </row>
    <row r="587" spans="1:5" ht="13.5">
      <c r="A587" s="20"/>
      <c r="B587" s="20"/>
      <c r="C587" s="20"/>
      <c r="D587" s="20"/>
      <c r="E587" s="24"/>
    </row>
    <row r="588" spans="1:5" ht="13.5">
      <c r="A588" s="20"/>
      <c r="B588" s="20"/>
      <c r="C588" s="20"/>
      <c r="D588" s="20"/>
      <c r="E588" s="24"/>
    </row>
    <row r="589" spans="1:5" ht="13.5">
      <c r="A589" s="20"/>
      <c r="B589" s="20"/>
      <c r="C589" s="22"/>
      <c r="D589" s="20"/>
      <c r="E589" s="24"/>
    </row>
    <row r="590" spans="1:5" ht="13.5">
      <c r="A590" s="20"/>
      <c r="B590" s="20"/>
      <c r="C590" s="20"/>
      <c r="D590" s="20"/>
      <c r="E590" s="24"/>
    </row>
    <row r="591" spans="1:5" ht="13.5">
      <c r="A591" s="20"/>
      <c r="B591" s="20"/>
      <c r="C591" s="20"/>
      <c r="D591" s="20"/>
      <c r="E591" s="24"/>
    </row>
    <row r="592" spans="1:5" ht="13.5">
      <c r="A592" s="20"/>
      <c r="B592" s="20"/>
      <c r="C592" s="20"/>
      <c r="D592" s="20"/>
      <c r="E592" s="24"/>
    </row>
    <row r="593" spans="1:5" ht="13.5">
      <c r="A593" s="20"/>
      <c r="B593" s="20"/>
      <c r="C593" s="20"/>
      <c r="D593" s="20"/>
      <c r="E593" s="24"/>
    </row>
    <row r="594" spans="1:5" ht="13.5">
      <c r="A594" s="20"/>
      <c r="B594" s="20"/>
      <c r="C594" s="20"/>
      <c r="D594" s="20"/>
      <c r="E594" s="24"/>
    </row>
    <row r="595" spans="1:5" ht="13.5">
      <c r="A595" s="20"/>
      <c r="B595" s="20"/>
      <c r="C595" s="20"/>
      <c r="D595" s="20"/>
      <c r="E595" s="24"/>
    </row>
    <row r="596" spans="1:5" ht="13.5">
      <c r="A596" s="20"/>
      <c r="B596" s="20"/>
      <c r="C596" s="20"/>
      <c r="D596" s="20"/>
      <c r="E596" s="24"/>
    </row>
    <row r="597" spans="1:5" ht="13.5">
      <c r="A597" s="20"/>
      <c r="B597" s="20"/>
      <c r="C597" s="20"/>
      <c r="D597" s="20"/>
      <c r="E597" s="24"/>
    </row>
    <row r="598" spans="1:5" ht="13.5">
      <c r="A598" s="20"/>
      <c r="B598" s="20"/>
      <c r="C598" s="20"/>
      <c r="D598" s="20"/>
      <c r="E598" s="24"/>
    </row>
    <row r="599" spans="1:5" ht="13.5">
      <c r="A599" s="20"/>
      <c r="B599" s="20"/>
      <c r="C599" s="20"/>
      <c r="D599" s="20"/>
      <c r="E599" s="24"/>
    </row>
    <row r="600" spans="1:5" ht="13.5">
      <c r="A600" s="20"/>
      <c r="B600" s="20"/>
      <c r="C600" s="20"/>
      <c r="D600" s="20"/>
      <c r="E600" s="24"/>
    </row>
    <row r="601" spans="1:5" ht="13.5">
      <c r="A601" s="20"/>
      <c r="B601" s="20"/>
      <c r="C601" s="20"/>
      <c r="D601" s="20"/>
      <c r="E601" s="24"/>
    </row>
    <row r="602" spans="1:5" ht="13.5">
      <c r="A602" s="20"/>
      <c r="B602" s="20"/>
      <c r="C602" s="20"/>
      <c r="D602" s="20"/>
      <c r="E602" s="24"/>
    </row>
    <row r="603" spans="1:5" ht="13.5">
      <c r="A603" s="20"/>
      <c r="B603" s="20"/>
      <c r="C603" s="20"/>
      <c r="D603" s="20"/>
      <c r="E603" s="24"/>
    </row>
    <row r="604" spans="1:5" ht="13.5">
      <c r="A604" s="20"/>
      <c r="B604" s="20"/>
      <c r="C604" s="20"/>
      <c r="D604" s="20"/>
      <c r="E604" s="24"/>
    </row>
    <row r="605" spans="1:5" ht="13.5">
      <c r="A605" s="20"/>
      <c r="B605" s="20"/>
      <c r="C605" s="20"/>
      <c r="D605" s="20"/>
      <c r="E605" s="24"/>
    </row>
    <row r="606" spans="1:5" ht="13.5">
      <c r="A606" s="20"/>
      <c r="B606" s="20"/>
      <c r="C606" s="20"/>
      <c r="D606" s="20"/>
      <c r="E606" s="24"/>
    </row>
    <row r="607" spans="1:5" ht="13.5">
      <c r="A607" s="20"/>
      <c r="B607" s="20"/>
      <c r="C607" s="20"/>
      <c r="D607" s="20"/>
      <c r="E607" s="24"/>
    </row>
    <row r="608" spans="1:5" ht="13.5">
      <c r="A608" s="20"/>
      <c r="B608" s="20"/>
      <c r="C608" s="20"/>
      <c r="D608" s="20"/>
      <c r="E608" s="24"/>
    </row>
    <row r="609" spans="1:5" ht="13.5">
      <c r="A609" s="20"/>
      <c r="B609" s="20"/>
      <c r="C609" s="20"/>
      <c r="D609" s="20"/>
      <c r="E609" s="24"/>
    </row>
    <row r="610" spans="1:5" ht="13.5">
      <c r="A610" s="20"/>
      <c r="B610" s="20"/>
      <c r="C610" s="20"/>
      <c r="D610" s="20"/>
      <c r="E610" s="24"/>
    </row>
    <row r="611" spans="1:5" ht="13.5">
      <c r="A611" s="20"/>
      <c r="B611" s="20"/>
      <c r="C611" s="20"/>
      <c r="D611" s="20"/>
      <c r="E611" s="24"/>
    </row>
    <row r="612" spans="1:5" ht="13.5">
      <c r="A612" s="20"/>
      <c r="B612" s="20"/>
      <c r="C612" s="20"/>
      <c r="D612" s="20"/>
      <c r="E612" s="24"/>
    </row>
    <row r="613" spans="1:5" ht="13.5">
      <c r="A613" s="20"/>
      <c r="B613" s="20"/>
      <c r="C613" s="20"/>
      <c r="D613" s="20"/>
      <c r="E613" s="24"/>
    </row>
    <row r="614" spans="1:5" ht="13.5">
      <c r="A614" s="20"/>
      <c r="B614" s="20"/>
      <c r="C614" s="20"/>
      <c r="D614" s="20"/>
      <c r="E614" s="24"/>
    </row>
    <row r="615" spans="1:5" ht="13.5">
      <c r="A615" s="20"/>
      <c r="B615" s="20"/>
      <c r="C615" s="20"/>
      <c r="D615" s="20"/>
      <c r="E615" s="24"/>
    </row>
    <row r="616" spans="1:5" ht="13.5">
      <c r="A616" s="20"/>
      <c r="B616" s="20"/>
      <c r="C616" s="20"/>
      <c r="D616" s="20"/>
      <c r="E616" s="24"/>
    </row>
    <row r="617" spans="1:5" ht="13.5">
      <c r="A617" s="20"/>
      <c r="B617" s="20"/>
      <c r="C617" s="20"/>
      <c r="D617" s="20"/>
      <c r="E617" s="24"/>
    </row>
    <row r="618" spans="1:5" ht="13.5">
      <c r="A618" s="20"/>
      <c r="B618" s="20"/>
      <c r="C618" s="20"/>
      <c r="D618" s="20"/>
      <c r="E618" s="24"/>
    </row>
    <row r="619" spans="1:5" ht="13.5">
      <c r="A619" s="20"/>
      <c r="B619" s="20"/>
      <c r="C619" s="20"/>
      <c r="D619" s="20"/>
      <c r="E619" s="24"/>
    </row>
    <row r="620" spans="1:5" ht="13.5">
      <c r="A620" s="20"/>
      <c r="B620" s="20"/>
      <c r="C620" s="20"/>
      <c r="D620" s="20"/>
      <c r="E620" s="24"/>
    </row>
    <row r="621" spans="1:5" ht="13.5">
      <c r="A621" s="20"/>
      <c r="B621" s="20"/>
      <c r="C621" s="20"/>
      <c r="D621" s="20"/>
      <c r="E621" s="24"/>
    </row>
    <row r="622" spans="1:5" ht="13.5">
      <c r="A622" s="20"/>
      <c r="B622" s="20"/>
      <c r="C622" s="20"/>
      <c r="D622" s="20"/>
      <c r="E622" s="24"/>
    </row>
    <row r="623" spans="1:5" ht="13.5">
      <c r="A623" s="20"/>
      <c r="B623" s="20"/>
      <c r="C623" s="20"/>
      <c r="D623" s="20"/>
      <c r="E623" s="24"/>
    </row>
    <row r="624" spans="1:5" ht="13.5">
      <c r="A624" s="20"/>
      <c r="B624" s="20"/>
      <c r="C624" s="20"/>
      <c r="D624" s="20"/>
      <c r="E624" s="24"/>
    </row>
    <row r="625" spans="1:5" ht="13.5">
      <c r="A625" s="20"/>
      <c r="B625" s="20"/>
      <c r="C625" s="20"/>
      <c r="D625" s="20"/>
      <c r="E625" s="24"/>
    </row>
    <row r="626" spans="1:5" ht="13.5">
      <c r="A626" s="20"/>
      <c r="B626" s="20"/>
      <c r="C626" s="20"/>
      <c r="D626" s="20"/>
      <c r="E626" s="24"/>
    </row>
    <row r="627" spans="1:5" ht="13.5">
      <c r="A627" s="20"/>
      <c r="B627" s="20"/>
      <c r="C627" s="20"/>
      <c r="D627" s="20"/>
      <c r="E627" s="24"/>
    </row>
    <row r="628" spans="1:5" ht="13.5">
      <c r="A628" s="20"/>
      <c r="B628" s="20"/>
      <c r="C628" s="20"/>
      <c r="D628" s="20"/>
      <c r="E628" s="24"/>
    </row>
    <row r="629" spans="1:5" ht="13.5">
      <c r="A629" s="20"/>
      <c r="B629" s="20"/>
      <c r="C629" s="20"/>
      <c r="D629" s="20"/>
      <c r="E629" s="24"/>
    </row>
    <row r="630" spans="1:5" ht="13.5">
      <c r="A630" s="20"/>
      <c r="B630" s="20"/>
      <c r="C630" s="20"/>
      <c r="D630" s="20"/>
      <c r="E630" s="24"/>
    </row>
    <row r="631" spans="1:5" ht="13.5">
      <c r="A631" s="20"/>
      <c r="B631" s="20"/>
      <c r="C631" s="20"/>
      <c r="D631" s="20"/>
      <c r="E631" s="24"/>
    </row>
    <row r="632" spans="1:5" ht="13.5">
      <c r="A632" s="20"/>
      <c r="B632" s="20"/>
      <c r="C632" s="20"/>
      <c r="D632" s="20"/>
      <c r="E632" s="24"/>
    </row>
    <row r="633" spans="1:5" ht="13.5">
      <c r="A633" s="20"/>
      <c r="B633" s="20"/>
      <c r="C633" s="20"/>
      <c r="D633" s="20"/>
      <c r="E633" s="24"/>
    </row>
    <row r="634" spans="1:5" ht="13.5">
      <c r="A634" s="20"/>
      <c r="B634" s="20"/>
      <c r="C634" s="20"/>
      <c r="D634" s="20"/>
      <c r="E634" s="24"/>
    </row>
    <row r="635" spans="1:5" ht="13.5">
      <c r="A635" s="20"/>
      <c r="B635" s="20"/>
      <c r="C635" s="20"/>
      <c r="D635" s="20"/>
      <c r="E635" s="24"/>
    </row>
    <row r="636" spans="1:5" ht="13.5">
      <c r="A636" s="20"/>
      <c r="B636" s="20"/>
      <c r="C636" s="20"/>
      <c r="D636" s="20"/>
      <c r="E636" s="24"/>
    </row>
    <row r="637" spans="1:5" ht="13.5">
      <c r="A637" s="20"/>
      <c r="B637" s="20"/>
      <c r="C637" s="20"/>
      <c r="D637" s="20"/>
      <c r="E637" s="24"/>
    </row>
    <row r="638" spans="1:5" ht="13.5">
      <c r="A638" s="20"/>
      <c r="B638" s="20"/>
      <c r="C638" s="20"/>
      <c r="D638" s="20"/>
      <c r="E638" s="24"/>
    </row>
    <row r="639" spans="1:5" ht="13.5">
      <c r="A639" s="20"/>
      <c r="B639" s="20"/>
      <c r="C639" s="20"/>
      <c r="D639" s="20"/>
      <c r="E639" s="24"/>
    </row>
    <row r="640" spans="1:5" ht="13.5">
      <c r="A640" s="20"/>
      <c r="B640" s="20"/>
      <c r="C640" s="20"/>
      <c r="D640" s="20"/>
      <c r="E640" s="24"/>
    </row>
    <row r="641" spans="1:5" ht="13.5">
      <c r="A641" s="20"/>
      <c r="B641" s="20"/>
      <c r="C641" s="20"/>
      <c r="D641" s="20"/>
      <c r="E641" s="24"/>
    </row>
    <row r="642" spans="1:5" ht="13.5">
      <c r="A642" s="20"/>
      <c r="B642" s="20"/>
      <c r="C642" s="20"/>
      <c r="D642" s="20"/>
      <c r="E642" s="24"/>
    </row>
    <row r="643" spans="1:5" ht="13.5">
      <c r="A643" s="20"/>
      <c r="B643" s="20"/>
      <c r="C643" s="20"/>
      <c r="D643" s="20"/>
      <c r="E643" s="24"/>
    </row>
    <row r="644" spans="1:5" ht="13.5">
      <c r="A644" s="20"/>
      <c r="B644" s="20"/>
      <c r="C644" s="20"/>
      <c r="D644" s="20"/>
      <c r="E644" s="24"/>
    </row>
    <row r="645" spans="1:5" ht="13.5">
      <c r="A645" s="20"/>
      <c r="B645" s="20"/>
      <c r="C645" s="20"/>
      <c r="D645" s="20"/>
      <c r="E645" s="24"/>
    </row>
    <row r="646" spans="1:5" ht="13.5">
      <c r="A646" s="20"/>
      <c r="B646" s="20"/>
      <c r="C646" s="20"/>
      <c r="D646" s="20"/>
      <c r="E646" s="24"/>
    </row>
    <row r="647" spans="1:5" ht="13.5">
      <c r="A647" s="20"/>
      <c r="B647" s="20"/>
      <c r="C647" s="20"/>
      <c r="D647" s="20"/>
      <c r="E647" s="24"/>
    </row>
    <row r="648" spans="1:5" ht="13.5">
      <c r="A648" s="20"/>
      <c r="B648" s="20"/>
      <c r="C648" s="20"/>
      <c r="D648" s="20"/>
      <c r="E648" s="24"/>
    </row>
    <row r="649" spans="1:5" ht="13.5">
      <c r="A649" s="20"/>
      <c r="B649" s="20"/>
      <c r="C649" s="20"/>
      <c r="D649" s="20"/>
      <c r="E649" s="24"/>
    </row>
    <row r="650" spans="1:5" ht="13.5">
      <c r="A650" s="20"/>
      <c r="B650" s="20"/>
      <c r="C650" s="20"/>
      <c r="D650" s="20"/>
      <c r="E650" s="24"/>
    </row>
    <row r="651" spans="1:5" ht="13.5">
      <c r="A651" s="20"/>
      <c r="B651" s="20"/>
      <c r="C651" s="20"/>
      <c r="D651" s="20"/>
      <c r="E651" s="24"/>
    </row>
    <row r="652" spans="1:5" ht="13.5">
      <c r="A652" s="20"/>
      <c r="B652" s="20"/>
      <c r="C652" s="20"/>
      <c r="D652" s="20"/>
      <c r="E652" s="24"/>
    </row>
    <row r="653" spans="1:5" ht="13.5">
      <c r="A653" s="20"/>
      <c r="B653" s="20"/>
      <c r="C653" s="20"/>
      <c r="D653" s="20"/>
      <c r="E653" s="24"/>
    </row>
    <row r="654" spans="1:5" ht="13.5">
      <c r="A654" s="20"/>
      <c r="B654" s="20"/>
      <c r="C654" s="20"/>
      <c r="D654" s="20"/>
      <c r="E654" s="24"/>
    </row>
    <row r="655" spans="1:5" ht="13.5">
      <c r="A655" s="20"/>
      <c r="B655" s="20"/>
      <c r="C655" s="22"/>
      <c r="D655" s="20"/>
      <c r="E655" s="24"/>
    </row>
    <row r="656" spans="1:5" ht="13.5">
      <c r="A656" s="20"/>
      <c r="B656" s="20"/>
      <c r="C656" s="20"/>
      <c r="D656" s="20"/>
      <c r="E656" s="24"/>
    </row>
    <row r="657" spans="1:5" ht="13.5">
      <c r="A657" s="20"/>
      <c r="B657" s="20"/>
      <c r="C657" s="20"/>
      <c r="D657" s="20"/>
      <c r="E657" s="24"/>
    </row>
    <row r="658" spans="1:5" ht="13.5">
      <c r="A658" s="20"/>
      <c r="B658" s="20"/>
      <c r="C658" s="20"/>
      <c r="D658" s="20"/>
      <c r="E658" s="24"/>
    </row>
    <row r="659" spans="1:5" ht="13.5">
      <c r="A659" s="20"/>
      <c r="B659" s="20"/>
      <c r="C659" s="20"/>
      <c r="D659" s="20"/>
      <c r="E659" s="24"/>
    </row>
    <row r="660" spans="1:5" ht="13.5">
      <c r="A660" s="20"/>
      <c r="B660" s="20"/>
      <c r="C660" s="20"/>
      <c r="D660" s="20"/>
      <c r="E660" s="24"/>
    </row>
    <row r="661" spans="1:5" ht="13.5">
      <c r="A661" s="20"/>
      <c r="B661" s="20"/>
      <c r="C661" s="20"/>
      <c r="D661" s="20"/>
      <c r="E661" s="24"/>
    </row>
    <row r="662" spans="1:5" ht="13.5">
      <c r="A662" s="20"/>
      <c r="B662" s="20"/>
      <c r="C662" s="20"/>
      <c r="D662" s="20"/>
      <c r="E662" s="24"/>
    </row>
    <row r="663" spans="1:5" ht="13.5">
      <c r="A663" s="20"/>
      <c r="B663" s="20"/>
      <c r="C663" s="20"/>
      <c r="D663" s="20"/>
      <c r="E663" s="24"/>
    </row>
    <row r="664" spans="1:5" ht="13.5">
      <c r="A664" s="20"/>
      <c r="B664" s="20"/>
      <c r="C664" s="20"/>
      <c r="D664" s="20"/>
      <c r="E664" s="24"/>
    </row>
    <row r="665" spans="1:5" ht="13.5">
      <c r="A665" s="20"/>
      <c r="B665" s="20"/>
      <c r="C665" s="20"/>
      <c r="D665" s="20"/>
      <c r="E665" s="24"/>
    </row>
    <row r="666" spans="1:5" ht="13.5">
      <c r="A666" s="20"/>
      <c r="B666" s="20"/>
      <c r="C666" s="20"/>
      <c r="D666" s="20"/>
      <c r="E666" s="24"/>
    </row>
    <row r="667" spans="1:5" ht="13.5">
      <c r="A667" s="20"/>
      <c r="B667" s="20"/>
      <c r="C667" s="20"/>
      <c r="D667" s="20"/>
      <c r="E667" s="24"/>
    </row>
    <row r="668" spans="1:5" ht="13.5">
      <c r="A668" s="20"/>
      <c r="B668" s="20"/>
      <c r="C668" s="20"/>
      <c r="D668" s="20"/>
      <c r="E668" s="24"/>
    </row>
    <row r="669" spans="1:5" ht="13.5">
      <c r="A669" s="20"/>
      <c r="B669" s="20"/>
      <c r="C669" s="20"/>
      <c r="D669" s="20"/>
      <c r="E669" s="24"/>
    </row>
    <row r="670" spans="1:5" ht="13.5">
      <c r="A670" s="20"/>
      <c r="B670" s="20"/>
      <c r="C670" s="20"/>
      <c r="D670" s="20"/>
      <c r="E670" s="24"/>
    </row>
    <row r="671" spans="1:5" ht="13.5">
      <c r="A671" s="20"/>
      <c r="B671" s="20"/>
      <c r="C671" s="20"/>
      <c r="D671" s="20"/>
      <c r="E671" s="24"/>
    </row>
    <row r="672" spans="1:5" ht="13.5">
      <c r="A672" s="20"/>
      <c r="B672" s="20"/>
      <c r="C672" s="20"/>
      <c r="D672" s="20"/>
      <c r="E672" s="24"/>
    </row>
    <row r="673" spans="1:5" ht="13.5">
      <c r="A673" s="20"/>
      <c r="B673" s="20"/>
      <c r="C673" s="20"/>
      <c r="D673" s="20"/>
      <c r="E673" s="24"/>
    </row>
    <row r="674" spans="1:5" ht="13.5">
      <c r="A674" s="20"/>
      <c r="B674" s="20"/>
      <c r="C674" s="20"/>
      <c r="D674" s="20"/>
      <c r="E674" s="24"/>
    </row>
    <row r="675" spans="1:5" ht="13.5">
      <c r="A675" s="20"/>
      <c r="B675" s="20"/>
      <c r="C675" s="20"/>
      <c r="D675" s="20"/>
      <c r="E675" s="24"/>
    </row>
    <row r="676" spans="1:5" ht="13.5">
      <c r="A676" s="20"/>
      <c r="B676" s="20"/>
      <c r="C676" s="20"/>
      <c r="D676" s="20"/>
      <c r="E676" s="24"/>
    </row>
    <row r="677" spans="1:5" ht="13.5">
      <c r="A677" s="20"/>
      <c r="B677" s="20"/>
      <c r="C677" s="20"/>
      <c r="D677" s="20"/>
      <c r="E677" s="24"/>
    </row>
    <row r="678" spans="1:5" ht="13.5">
      <c r="A678" s="20"/>
      <c r="B678" s="20"/>
      <c r="C678" s="20"/>
      <c r="D678" s="20"/>
      <c r="E678" s="24"/>
    </row>
    <row r="679" spans="1:5" ht="13.5">
      <c r="A679" s="20"/>
      <c r="B679" s="20"/>
      <c r="C679" s="20"/>
      <c r="D679" s="20"/>
      <c r="E679" s="24"/>
    </row>
    <row r="680" spans="1:5" ht="13.5">
      <c r="A680" s="20"/>
      <c r="B680" s="20"/>
      <c r="C680" s="20"/>
      <c r="D680" s="20"/>
      <c r="E680" s="24"/>
    </row>
    <row r="681" spans="1:5" ht="13.5">
      <c r="A681" s="20"/>
      <c r="B681" s="20"/>
      <c r="C681" s="20"/>
      <c r="D681" s="20"/>
      <c r="E681" s="24"/>
    </row>
    <row r="682" spans="1:5" ht="13.5">
      <c r="A682" s="20"/>
      <c r="B682" s="20"/>
      <c r="C682" s="20"/>
      <c r="D682" s="20"/>
      <c r="E682" s="24"/>
    </row>
    <row r="683" spans="1:5" ht="13.5">
      <c r="A683" s="20"/>
      <c r="B683" s="20"/>
      <c r="C683" s="20"/>
      <c r="D683" s="20"/>
      <c r="E683" s="24"/>
    </row>
    <row r="684" spans="1:5" ht="13.5">
      <c r="A684" s="20"/>
      <c r="B684" s="20"/>
      <c r="C684" s="20"/>
      <c r="D684" s="20"/>
      <c r="E684" s="24"/>
    </row>
    <row r="685" spans="1:5" ht="13.5">
      <c r="A685" s="20"/>
      <c r="B685" s="20"/>
      <c r="C685" s="20"/>
      <c r="D685" s="20"/>
      <c r="E685" s="24"/>
    </row>
    <row r="686" spans="1:5" ht="13.5">
      <c r="A686" s="20"/>
      <c r="B686" s="20"/>
      <c r="C686" s="20"/>
      <c r="D686" s="20"/>
      <c r="E686" s="24"/>
    </row>
    <row r="687" spans="1:5" ht="13.5">
      <c r="A687" s="20"/>
      <c r="B687" s="20"/>
      <c r="C687" s="20"/>
      <c r="D687" s="20"/>
      <c r="E687" s="24"/>
    </row>
    <row r="688" spans="1:5" ht="13.5">
      <c r="A688" s="20"/>
      <c r="B688" s="20"/>
      <c r="C688" s="20"/>
      <c r="D688" s="20"/>
      <c r="E688" s="24"/>
    </row>
    <row r="689" spans="1:5" ht="13.5">
      <c r="A689" s="20"/>
      <c r="B689" s="20"/>
      <c r="C689" s="20"/>
      <c r="D689" s="20"/>
      <c r="E689" s="24"/>
    </row>
    <row r="690" spans="1:5" ht="13.5">
      <c r="A690" s="20"/>
      <c r="B690" s="20"/>
      <c r="C690" s="20"/>
      <c r="D690" s="20"/>
      <c r="E690" s="24"/>
    </row>
    <row r="691" spans="1:5" ht="13.5">
      <c r="A691" s="20"/>
      <c r="B691" s="20"/>
      <c r="C691" s="20"/>
      <c r="D691" s="20"/>
      <c r="E691" s="24"/>
    </row>
    <row r="692" spans="1:5" ht="13.5">
      <c r="A692" s="20"/>
      <c r="B692" s="20"/>
      <c r="C692" s="20"/>
      <c r="D692" s="20"/>
      <c r="E692" s="24"/>
    </row>
    <row r="693" spans="1:5" ht="13.5">
      <c r="A693" s="20"/>
      <c r="B693" s="20"/>
      <c r="C693" s="20"/>
      <c r="D693" s="20"/>
      <c r="E693" s="24"/>
    </row>
    <row r="694" spans="1:5" ht="13.5">
      <c r="A694" s="20"/>
      <c r="B694" s="20"/>
      <c r="C694" s="20"/>
      <c r="D694" s="20"/>
      <c r="E694" s="24"/>
    </row>
    <row r="695" spans="1:5" ht="13.5">
      <c r="A695" s="20"/>
      <c r="B695" s="20"/>
      <c r="C695" s="20"/>
      <c r="D695" s="20"/>
      <c r="E695" s="24"/>
    </row>
    <row r="696" spans="1:5" ht="13.5">
      <c r="A696" s="20"/>
      <c r="B696" s="20"/>
      <c r="C696" s="20"/>
      <c r="D696" s="20"/>
      <c r="E696" s="24"/>
    </row>
    <row r="697" spans="1:5" ht="13.5">
      <c r="A697" s="20"/>
      <c r="B697" s="20"/>
      <c r="C697" s="20"/>
      <c r="D697" s="20"/>
      <c r="E697" s="24"/>
    </row>
    <row r="698" spans="1:5" ht="13.5">
      <c r="A698" s="20"/>
      <c r="B698" s="20"/>
      <c r="C698" s="20"/>
      <c r="D698" s="20"/>
      <c r="E698" s="24"/>
    </row>
    <row r="699" spans="1:5" ht="13.5">
      <c r="A699" s="20"/>
      <c r="B699" s="20"/>
      <c r="C699" s="20"/>
      <c r="D699" s="20"/>
      <c r="E699" s="24"/>
    </row>
    <row r="700" spans="1:5" ht="13.5">
      <c r="A700" s="20"/>
      <c r="B700" s="20"/>
      <c r="C700" s="20"/>
      <c r="D700" s="20"/>
      <c r="E700" s="24"/>
    </row>
    <row r="701" spans="1:5" ht="13.5">
      <c r="A701" s="20"/>
      <c r="B701" s="20"/>
      <c r="C701" s="20"/>
      <c r="D701" s="20"/>
      <c r="E701" s="24"/>
    </row>
    <row r="702" spans="1:5" ht="13.5">
      <c r="A702" s="20"/>
      <c r="B702" s="20"/>
      <c r="C702" s="20"/>
      <c r="D702" s="20"/>
      <c r="E702" s="24"/>
    </row>
    <row r="703" spans="1:5" ht="13.5">
      <c r="A703" s="20"/>
      <c r="B703" s="20"/>
      <c r="C703" s="20"/>
      <c r="D703" s="20"/>
      <c r="E703" s="24"/>
    </row>
    <row r="704" spans="1:5" ht="13.5">
      <c r="A704" s="20"/>
      <c r="B704" s="20"/>
      <c r="C704" s="20"/>
      <c r="D704" s="20"/>
      <c r="E704" s="24"/>
    </row>
    <row r="705" spans="1:5" ht="13.5">
      <c r="A705" s="20"/>
      <c r="B705" s="20"/>
      <c r="C705" s="20"/>
      <c r="D705" s="20"/>
      <c r="E705" s="24"/>
    </row>
    <row r="706" spans="1:5" ht="13.5">
      <c r="A706" s="20"/>
      <c r="B706" s="20"/>
      <c r="C706" s="20"/>
      <c r="D706" s="20"/>
      <c r="E706" s="24"/>
    </row>
    <row r="707" spans="1:5" ht="13.5">
      <c r="A707" s="20"/>
      <c r="B707" s="20"/>
      <c r="C707" s="20"/>
      <c r="D707" s="20"/>
      <c r="E707" s="24"/>
    </row>
    <row r="708" spans="1:5" ht="13.5">
      <c r="A708" s="20"/>
      <c r="B708" s="20"/>
      <c r="C708" s="20"/>
      <c r="D708" s="20"/>
      <c r="E708" s="24"/>
    </row>
    <row r="709" spans="1:5" ht="13.5">
      <c r="A709" s="20"/>
      <c r="B709" s="20"/>
      <c r="C709" s="20"/>
      <c r="D709" s="20"/>
      <c r="E709" s="24"/>
    </row>
    <row r="710" spans="1:5" ht="13.5">
      <c r="A710" s="20"/>
      <c r="B710" s="20"/>
      <c r="C710" s="20"/>
      <c r="D710" s="20"/>
      <c r="E710" s="24"/>
    </row>
    <row r="711" spans="1:5" ht="13.5">
      <c r="A711" s="20"/>
      <c r="B711" s="20"/>
      <c r="C711" s="20"/>
      <c r="D711" s="20"/>
      <c r="E711" s="24"/>
    </row>
    <row r="712" spans="1:5" ht="13.5">
      <c r="A712" s="20"/>
      <c r="B712" s="20"/>
      <c r="C712" s="20"/>
      <c r="D712" s="20"/>
      <c r="E712" s="24"/>
    </row>
    <row r="713" spans="1:5" ht="13.5">
      <c r="A713" s="20"/>
      <c r="B713" s="20"/>
      <c r="C713" s="20"/>
      <c r="D713" s="20"/>
      <c r="E713" s="24"/>
    </row>
    <row r="714" spans="1:5" ht="13.5">
      <c r="A714" s="20"/>
      <c r="B714" s="20"/>
      <c r="C714" s="20"/>
      <c r="D714" s="20"/>
      <c r="E714" s="24"/>
    </row>
    <row r="715" spans="1:5" ht="13.5">
      <c r="A715" s="20"/>
      <c r="B715" s="20"/>
      <c r="C715" s="20"/>
      <c r="D715" s="20"/>
      <c r="E715" s="24"/>
    </row>
    <row r="716" spans="1:5" ht="13.5">
      <c r="A716" s="20"/>
      <c r="B716" s="20"/>
      <c r="C716" s="20"/>
      <c r="D716" s="20"/>
      <c r="E716" s="24"/>
    </row>
    <row r="717" spans="1:5" ht="13.5">
      <c r="A717" s="20"/>
      <c r="B717" s="20"/>
      <c r="C717" s="20"/>
      <c r="D717" s="20"/>
      <c r="E717" s="24"/>
    </row>
    <row r="718" spans="1:5" ht="13.5">
      <c r="A718" s="20"/>
      <c r="B718" s="20"/>
      <c r="C718" s="20"/>
      <c r="D718" s="20"/>
      <c r="E718" s="24"/>
    </row>
    <row r="719" spans="1:5" ht="13.5">
      <c r="A719" s="20"/>
      <c r="B719" s="20"/>
      <c r="C719" s="20"/>
      <c r="D719" s="20"/>
      <c r="E719" s="24"/>
    </row>
    <row r="720" spans="1:5" ht="13.5">
      <c r="A720" s="20"/>
      <c r="B720" s="20"/>
      <c r="C720" s="20"/>
      <c r="D720" s="20"/>
      <c r="E720" s="24"/>
    </row>
    <row r="721" spans="1:5" ht="13.5">
      <c r="A721" s="20"/>
      <c r="B721" s="20"/>
      <c r="C721" s="20"/>
      <c r="D721" s="20"/>
      <c r="E721" s="24"/>
    </row>
    <row r="722" spans="1:5" ht="13.5">
      <c r="A722" s="20"/>
      <c r="B722" s="20"/>
      <c r="C722" s="20"/>
      <c r="D722" s="20"/>
      <c r="E722" s="24"/>
    </row>
    <row r="723" spans="1:5" ht="13.5">
      <c r="A723" s="20"/>
      <c r="B723" s="20"/>
      <c r="C723" s="20"/>
      <c r="D723" s="20"/>
      <c r="E723" s="24"/>
    </row>
    <row r="724" spans="1:5" ht="13.5">
      <c r="A724" s="20"/>
      <c r="B724" s="20"/>
      <c r="C724" s="20"/>
      <c r="D724" s="20"/>
      <c r="E724" s="24"/>
    </row>
    <row r="725" spans="1:5" ht="13.5">
      <c r="A725" s="20"/>
      <c r="B725" s="20"/>
      <c r="C725" s="20"/>
      <c r="D725" s="20"/>
      <c r="E725" s="24"/>
    </row>
    <row r="726" spans="1:5" ht="13.5">
      <c r="A726" s="20"/>
      <c r="B726" s="20"/>
      <c r="C726" s="20"/>
      <c r="D726" s="20"/>
      <c r="E726" s="24"/>
    </row>
    <row r="727" spans="1:5" ht="13.5">
      <c r="A727" s="20"/>
      <c r="B727" s="20"/>
      <c r="C727" s="20"/>
      <c r="D727" s="20"/>
      <c r="E727" s="24"/>
    </row>
    <row r="728" spans="1:5" ht="13.5">
      <c r="A728" s="20"/>
      <c r="B728" s="20"/>
      <c r="C728" s="20"/>
      <c r="D728" s="20"/>
      <c r="E728" s="24"/>
    </row>
    <row r="729" spans="1:5" ht="13.5">
      <c r="A729" s="20"/>
      <c r="B729" s="20"/>
      <c r="C729" s="20"/>
      <c r="D729" s="20"/>
      <c r="E729" s="24"/>
    </row>
    <row r="730" spans="1:5" ht="13.5">
      <c r="A730" s="20"/>
      <c r="B730" s="20"/>
      <c r="C730" s="20"/>
      <c r="D730" s="20"/>
      <c r="E730" s="24"/>
    </row>
    <row r="731" spans="1:5" ht="13.5">
      <c r="A731" s="20"/>
      <c r="B731" s="20"/>
      <c r="C731" s="20"/>
      <c r="D731" s="20"/>
      <c r="E731" s="24"/>
    </row>
    <row r="732" spans="1:5" ht="13.5">
      <c r="A732" s="20"/>
      <c r="B732" s="20"/>
      <c r="C732" s="20"/>
      <c r="D732" s="20"/>
      <c r="E732" s="24"/>
    </row>
    <row r="733" spans="1:5" ht="13.5">
      <c r="A733" s="20"/>
      <c r="B733" s="20"/>
      <c r="C733" s="20"/>
      <c r="D733" s="20"/>
      <c r="E733" s="24"/>
    </row>
    <row r="734" spans="1:5" ht="13.5">
      <c r="A734" s="20"/>
      <c r="B734" s="20"/>
      <c r="C734" s="20"/>
      <c r="D734" s="20"/>
      <c r="E734" s="24"/>
    </row>
    <row r="735" spans="1:5" ht="13.5">
      <c r="A735" s="20"/>
      <c r="B735" s="20"/>
      <c r="C735" s="20"/>
      <c r="D735" s="20"/>
      <c r="E735" s="24"/>
    </row>
    <row r="736" spans="1:5" ht="13.5">
      <c r="A736" s="20"/>
      <c r="B736" s="20"/>
      <c r="C736" s="20"/>
      <c r="D736" s="20"/>
      <c r="E736" s="24"/>
    </row>
    <row r="737" spans="1:5" ht="13.5">
      <c r="A737" s="20"/>
      <c r="B737" s="20"/>
      <c r="C737" s="20"/>
      <c r="D737" s="20"/>
      <c r="E737" s="24"/>
    </row>
    <row r="738" spans="1:5" ht="13.5">
      <c r="A738" s="20"/>
      <c r="B738" s="20"/>
      <c r="C738" s="20"/>
      <c r="D738" s="20"/>
      <c r="E738" s="24"/>
    </row>
    <row r="739" spans="1:5" ht="13.5">
      <c r="A739" s="20"/>
      <c r="B739" s="20"/>
      <c r="C739" s="20"/>
      <c r="D739" s="20"/>
      <c r="E739" s="24"/>
    </row>
    <row r="740" spans="1:5" ht="13.5">
      <c r="A740" s="20"/>
      <c r="B740" s="20"/>
      <c r="C740" s="20"/>
      <c r="D740" s="20"/>
      <c r="E740" s="24"/>
    </row>
    <row r="741" spans="1:5" ht="13.5">
      <c r="A741" s="20"/>
      <c r="B741" s="20"/>
      <c r="C741" s="20"/>
      <c r="D741" s="20"/>
      <c r="E741" s="24"/>
    </row>
    <row r="742" spans="1:5" ht="13.5">
      <c r="A742" s="20"/>
      <c r="B742" s="20"/>
      <c r="C742" s="20"/>
      <c r="D742" s="20"/>
      <c r="E742" s="24"/>
    </row>
    <row r="743" spans="1:5" ht="13.5">
      <c r="A743" s="20"/>
      <c r="B743" s="20"/>
      <c r="C743" s="20"/>
      <c r="D743" s="20"/>
      <c r="E743" s="24"/>
    </row>
    <row r="744" spans="1:5" ht="13.5">
      <c r="A744" s="20"/>
      <c r="B744" s="20"/>
      <c r="C744" s="20"/>
      <c r="D744" s="20"/>
      <c r="E744" s="24"/>
    </row>
    <row r="745" spans="1:5" ht="13.5">
      <c r="A745" s="20"/>
      <c r="B745" s="20"/>
      <c r="C745" s="20"/>
      <c r="D745" s="20"/>
      <c r="E745" s="24"/>
    </row>
    <row r="746" spans="1:5" ht="13.5">
      <c r="A746" s="20"/>
      <c r="B746" s="20"/>
      <c r="C746" s="20"/>
      <c r="D746" s="20"/>
      <c r="E746" s="24"/>
    </row>
    <row r="747" spans="1:5" ht="13.5">
      <c r="A747" s="20"/>
      <c r="B747" s="20"/>
      <c r="C747" s="20"/>
      <c r="D747" s="20"/>
      <c r="E747" s="24"/>
    </row>
    <row r="748" spans="1:5" ht="13.5">
      <c r="A748" s="20"/>
      <c r="B748" s="20"/>
      <c r="C748" s="20"/>
      <c r="D748" s="20"/>
      <c r="E748" s="24"/>
    </row>
    <row r="749" spans="1:5" ht="13.5">
      <c r="A749" s="20"/>
      <c r="B749" s="20"/>
      <c r="C749" s="20"/>
      <c r="D749" s="20"/>
      <c r="E749" s="24"/>
    </row>
    <row r="750" spans="1:5" ht="13.5">
      <c r="A750" s="20"/>
      <c r="B750" s="20"/>
      <c r="C750" s="20"/>
      <c r="D750" s="20"/>
      <c r="E750" s="24"/>
    </row>
    <row r="751" spans="1:5" ht="13.5">
      <c r="A751" s="20"/>
      <c r="B751" s="20"/>
      <c r="C751" s="20"/>
      <c r="D751" s="20"/>
      <c r="E751" s="24"/>
    </row>
    <row r="752" spans="1:5" ht="13.5">
      <c r="A752" s="20"/>
      <c r="B752" s="20"/>
      <c r="C752" s="20"/>
      <c r="D752" s="20"/>
      <c r="E752" s="24"/>
    </row>
    <row r="753" spans="1:5" ht="13.5">
      <c r="A753" s="20"/>
      <c r="B753" s="20"/>
      <c r="C753" s="20"/>
      <c r="D753" s="20"/>
      <c r="E753" s="24"/>
    </row>
    <row r="754" spans="1:5" ht="13.5">
      <c r="A754" s="20"/>
      <c r="B754" s="20"/>
      <c r="C754" s="20"/>
      <c r="D754" s="20"/>
      <c r="E754" s="24"/>
    </row>
    <row r="755" spans="1:5" ht="13.5">
      <c r="A755" s="20"/>
      <c r="B755" s="20"/>
      <c r="C755" s="20"/>
      <c r="D755" s="20"/>
      <c r="E755" s="24"/>
    </row>
    <row r="756" spans="1:5" ht="13.5">
      <c r="A756" s="20"/>
      <c r="B756" s="20"/>
      <c r="C756" s="20"/>
      <c r="D756" s="20"/>
      <c r="E756" s="24"/>
    </row>
    <row r="757" spans="1:5" ht="13.5">
      <c r="A757" s="20"/>
      <c r="B757" s="20"/>
      <c r="C757" s="20"/>
      <c r="D757" s="20"/>
      <c r="E757" s="24"/>
    </row>
    <row r="758" spans="1:5" ht="13.5">
      <c r="A758" s="20"/>
      <c r="B758" s="20"/>
      <c r="C758" s="20"/>
      <c r="D758" s="20"/>
      <c r="E758" s="24"/>
    </row>
    <row r="759" spans="1:5" ht="13.5">
      <c r="A759" s="20"/>
      <c r="B759" s="20"/>
      <c r="C759" s="20"/>
      <c r="D759" s="20"/>
      <c r="E759" s="24"/>
    </row>
    <row r="760" spans="1:5" ht="13.5">
      <c r="A760" s="20"/>
      <c r="B760" s="20"/>
      <c r="C760" s="20"/>
      <c r="D760" s="20"/>
      <c r="E760" s="24"/>
    </row>
    <row r="761" spans="1:5" ht="13.5">
      <c r="A761" s="20"/>
      <c r="B761" s="20"/>
      <c r="C761" s="20"/>
      <c r="D761" s="20"/>
      <c r="E761" s="24"/>
    </row>
    <row r="762" spans="1:5" ht="13.5">
      <c r="A762" s="20"/>
      <c r="B762" s="20"/>
      <c r="C762" s="20"/>
      <c r="D762" s="20"/>
      <c r="E762" s="24"/>
    </row>
    <row r="763" spans="1:5" ht="13.5">
      <c r="A763" s="20"/>
      <c r="B763" s="20"/>
      <c r="C763" s="20"/>
      <c r="D763" s="20"/>
      <c r="E763" s="24"/>
    </row>
    <row r="764" spans="1:5" ht="13.5">
      <c r="A764" s="20"/>
      <c r="B764" s="20"/>
      <c r="C764" s="20"/>
      <c r="D764" s="20"/>
      <c r="E764" s="24"/>
    </row>
    <row r="765" spans="1:5" ht="13.5">
      <c r="A765" s="20"/>
      <c r="B765" s="20"/>
      <c r="C765" s="20"/>
      <c r="D765" s="20"/>
      <c r="E765" s="24"/>
    </row>
    <row r="766" spans="1:5" ht="13.5">
      <c r="A766" s="20"/>
      <c r="B766" s="20"/>
      <c r="C766" s="20"/>
      <c r="D766" s="20"/>
      <c r="E766" s="24"/>
    </row>
    <row r="767" spans="1:5" ht="13.5">
      <c r="A767" s="20"/>
      <c r="B767" s="20"/>
      <c r="C767" s="20"/>
      <c r="D767" s="20"/>
      <c r="E767" s="24"/>
    </row>
    <row r="768" spans="1:5" ht="13.5">
      <c r="A768" s="20"/>
      <c r="B768" s="20"/>
      <c r="C768" s="20"/>
      <c r="D768" s="20"/>
      <c r="E768" s="24"/>
    </row>
    <row r="769" spans="1:5" ht="13.5">
      <c r="A769" s="20"/>
      <c r="B769" s="20"/>
      <c r="C769" s="20"/>
      <c r="D769" s="20"/>
      <c r="E769" s="24"/>
    </row>
    <row r="770" spans="1:5" ht="13.5">
      <c r="A770" s="20"/>
      <c r="B770" s="20"/>
      <c r="C770" s="20"/>
      <c r="D770" s="20"/>
      <c r="E770" s="24"/>
    </row>
    <row r="771" spans="1:5" ht="13.5">
      <c r="A771" s="20"/>
      <c r="B771" s="20"/>
      <c r="C771" s="20"/>
      <c r="D771" s="20"/>
      <c r="E771" s="24"/>
    </row>
    <row r="772" spans="1:5" ht="13.5">
      <c r="A772" s="20"/>
      <c r="B772" s="20"/>
      <c r="C772" s="20"/>
      <c r="D772" s="20"/>
      <c r="E772" s="24"/>
    </row>
    <row r="773" spans="1:5" ht="13.5">
      <c r="A773" s="20"/>
      <c r="B773" s="20"/>
      <c r="C773" s="20"/>
      <c r="D773" s="20"/>
      <c r="E773" s="24"/>
    </row>
    <row r="774" spans="1:5" ht="13.5">
      <c r="A774" s="20"/>
      <c r="B774" s="20"/>
      <c r="C774" s="20"/>
      <c r="D774" s="20"/>
      <c r="E774" s="24"/>
    </row>
    <row r="775" spans="1:5" ht="13.5">
      <c r="A775" s="20"/>
      <c r="B775" s="20"/>
      <c r="C775" s="20"/>
      <c r="D775" s="20"/>
      <c r="E775" s="24"/>
    </row>
    <row r="776" spans="1:5" ht="13.5">
      <c r="A776" s="20"/>
      <c r="B776" s="20"/>
      <c r="C776" s="20"/>
      <c r="D776" s="20"/>
      <c r="E776" s="24"/>
    </row>
    <row r="777" spans="1:5" ht="13.5">
      <c r="A777" s="20"/>
      <c r="B777" s="20"/>
      <c r="C777" s="20"/>
      <c r="D777" s="20"/>
      <c r="E777" s="24"/>
    </row>
    <row r="778" spans="1:5" ht="13.5">
      <c r="A778" s="20"/>
      <c r="B778" s="20"/>
      <c r="C778" s="20"/>
      <c r="D778" s="20"/>
      <c r="E778" s="24"/>
    </row>
    <row r="779" spans="1:5" ht="13.5">
      <c r="A779" s="20"/>
      <c r="B779" s="20"/>
      <c r="C779" s="20"/>
      <c r="D779" s="20"/>
      <c r="E779" s="24"/>
    </row>
    <row r="780" spans="1:5" ht="13.5">
      <c r="A780" s="20"/>
      <c r="B780" s="20"/>
      <c r="C780" s="20"/>
      <c r="D780" s="20"/>
      <c r="E780" s="24"/>
    </row>
    <row r="781" spans="1:5" ht="13.5">
      <c r="A781" s="20"/>
      <c r="B781" s="20"/>
      <c r="C781" s="20"/>
      <c r="D781" s="20"/>
      <c r="E781" s="24"/>
    </row>
    <row r="782" spans="1:5" ht="13.5">
      <c r="A782" s="20"/>
      <c r="B782" s="20"/>
      <c r="C782" s="20"/>
      <c r="D782" s="20"/>
      <c r="E782" s="24"/>
    </row>
    <row r="783" spans="1:5" ht="13.5">
      <c r="A783" s="20"/>
      <c r="B783" s="20"/>
      <c r="C783" s="20"/>
      <c r="D783" s="20"/>
      <c r="E783" s="24"/>
    </row>
    <row r="784" spans="1:5" ht="13.5">
      <c r="A784" s="20"/>
      <c r="B784" s="20"/>
      <c r="C784" s="20"/>
      <c r="D784" s="20"/>
      <c r="E784" s="24"/>
    </row>
    <row r="785" spans="1:5" ht="13.5">
      <c r="A785" s="20"/>
      <c r="B785" s="20"/>
      <c r="C785" s="20"/>
      <c r="D785" s="20"/>
      <c r="E785" s="24"/>
    </row>
    <row r="786" spans="1:5" ht="13.5">
      <c r="A786" s="20"/>
      <c r="B786" s="20"/>
      <c r="C786" s="20"/>
      <c r="D786" s="20"/>
      <c r="E786" s="24"/>
    </row>
    <row r="787" spans="1:5" ht="13.5">
      <c r="A787" s="20"/>
      <c r="B787" s="20"/>
      <c r="C787" s="20"/>
      <c r="D787" s="20"/>
      <c r="E787" s="24"/>
    </row>
    <row r="788" spans="1:5" ht="13.5">
      <c r="A788" s="20"/>
      <c r="B788" s="20"/>
      <c r="C788" s="20"/>
      <c r="D788" s="20"/>
      <c r="E788" s="24"/>
    </row>
    <row r="789" spans="1:5" ht="13.5">
      <c r="A789" s="20"/>
      <c r="B789" s="20"/>
      <c r="C789" s="20"/>
      <c r="D789" s="20"/>
      <c r="E789" s="24"/>
    </row>
    <row r="790" spans="1:5" ht="13.5">
      <c r="A790" s="20"/>
      <c r="B790" s="20"/>
      <c r="C790" s="20"/>
      <c r="D790" s="20"/>
      <c r="E790" s="24"/>
    </row>
    <row r="791" spans="1:5" ht="13.5">
      <c r="A791" s="20"/>
      <c r="B791" s="20"/>
      <c r="C791" s="20"/>
      <c r="D791" s="20"/>
      <c r="E791" s="24"/>
    </row>
    <row r="792" spans="1:5" ht="13.5">
      <c r="A792" s="20"/>
      <c r="B792" s="20"/>
      <c r="C792" s="20"/>
      <c r="D792" s="20"/>
      <c r="E792" s="24"/>
    </row>
    <row r="793" spans="1:5" ht="13.5">
      <c r="A793" s="20"/>
      <c r="B793" s="20"/>
      <c r="C793" s="20"/>
      <c r="D793" s="20"/>
      <c r="E793" s="24"/>
    </row>
    <row r="794" spans="1:5" ht="13.5">
      <c r="A794" s="20"/>
      <c r="B794" s="20"/>
      <c r="C794" s="21"/>
      <c r="D794" s="20"/>
      <c r="E794" s="24"/>
    </row>
    <row r="795" spans="1:5" ht="13.5">
      <c r="A795" s="20"/>
      <c r="B795" s="20"/>
      <c r="C795" s="20"/>
      <c r="D795" s="20"/>
      <c r="E795" s="24"/>
    </row>
    <row r="796" spans="1:5" ht="13.5">
      <c r="A796" s="20"/>
      <c r="B796" s="20"/>
      <c r="C796" s="20"/>
      <c r="D796" s="20"/>
      <c r="E796" s="24"/>
    </row>
    <row r="797" spans="1:5" ht="13.5">
      <c r="A797" s="20"/>
      <c r="B797" s="20"/>
      <c r="C797" s="22"/>
      <c r="D797" s="20"/>
      <c r="E797" s="24"/>
    </row>
    <row r="798" spans="1:5" ht="13.5">
      <c r="A798" s="20"/>
      <c r="B798" s="20"/>
      <c r="C798" s="20"/>
      <c r="D798" s="20"/>
      <c r="E798" s="24"/>
    </row>
    <row r="799" spans="1:5" ht="13.5">
      <c r="A799" s="20"/>
      <c r="B799" s="20"/>
      <c r="C799" s="20"/>
      <c r="D799" s="20"/>
      <c r="E799" s="24"/>
    </row>
    <row r="800" spans="1:5" ht="13.5">
      <c r="A800" s="20"/>
      <c r="B800" s="20"/>
      <c r="C800" s="20"/>
      <c r="D800" s="20"/>
      <c r="E800" s="24"/>
    </row>
    <row r="801" spans="1:5" ht="13.5">
      <c r="A801" s="20"/>
      <c r="B801" s="20"/>
      <c r="C801" s="20"/>
      <c r="D801" s="20"/>
      <c r="E801" s="24"/>
    </row>
    <row r="802" spans="1:5" ht="13.5">
      <c r="A802" s="20"/>
      <c r="B802" s="20"/>
      <c r="C802" s="20"/>
      <c r="D802" s="20"/>
      <c r="E802" s="24"/>
    </row>
    <row r="803" spans="1:5" ht="13.5">
      <c r="A803" s="20"/>
      <c r="B803" s="20"/>
      <c r="C803" s="20"/>
      <c r="D803" s="20"/>
      <c r="E803" s="24"/>
    </row>
    <row r="804" spans="1:5" ht="13.5">
      <c r="A804" s="20"/>
      <c r="B804" s="23"/>
      <c r="C804" s="23"/>
      <c r="D804" s="21"/>
      <c r="E804" s="24"/>
    </row>
    <row r="805" spans="1:5" ht="13.5">
      <c r="A805" s="23"/>
      <c r="B805" s="23"/>
      <c r="C805" s="23"/>
      <c r="D805" s="21"/>
      <c r="E805" s="24"/>
    </row>
    <row r="806" spans="1:5" ht="13.5">
      <c r="A806" s="20"/>
      <c r="B806" s="21"/>
      <c r="C806" s="21"/>
      <c r="D806" s="20"/>
      <c r="E806" s="24"/>
    </row>
    <row r="807" spans="1:5" ht="13.5">
      <c r="A807" s="20"/>
      <c r="B807" s="20"/>
      <c r="C807" s="20"/>
      <c r="D807" s="20"/>
      <c r="E807" s="24"/>
    </row>
    <row r="808" spans="1:5" ht="13.5">
      <c r="A808" s="20"/>
      <c r="B808" s="21"/>
      <c r="C808" s="21"/>
      <c r="D808" s="21"/>
      <c r="E808" s="24"/>
    </row>
    <row r="809" spans="1:5" ht="13.5">
      <c r="A809" s="20"/>
      <c r="B809" s="22"/>
      <c r="C809" s="22"/>
      <c r="D809" s="22"/>
      <c r="E809" s="24"/>
    </row>
    <row r="810" spans="1:5" ht="13.5">
      <c r="A810" s="20"/>
      <c r="B810" s="22"/>
      <c r="C810" s="22"/>
      <c r="D810" s="22"/>
      <c r="E810" s="24"/>
    </row>
    <row r="811" spans="1:5" ht="13.5">
      <c r="A811" s="20"/>
      <c r="B811" s="22"/>
      <c r="C811" s="22"/>
      <c r="D811" s="22"/>
      <c r="E811" s="24"/>
    </row>
    <row r="812" spans="1:5" ht="13.5">
      <c r="A812" s="20"/>
      <c r="B812" s="22"/>
      <c r="C812" s="22"/>
      <c r="D812" s="22"/>
      <c r="E812" s="24"/>
    </row>
    <row r="813" spans="1:5" ht="13.5">
      <c r="A813" s="20"/>
      <c r="B813" s="22"/>
      <c r="C813" s="22"/>
      <c r="D813" s="22"/>
      <c r="E813" s="24"/>
    </row>
    <row r="814" ht="13.5">
      <c r="E814" s="24"/>
    </row>
    <row r="815" ht="13.5">
      <c r="E815" s="24"/>
    </row>
    <row r="816" ht="13.5">
      <c r="E816" s="24"/>
    </row>
    <row r="817" ht="13.5">
      <c r="E817" s="24"/>
    </row>
    <row r="818" ht="13.5">
      <c r="E818" s="24"/>
    </row>
    <row r="819" ht="13.5">
      <c r="E819" s="24"/>
    </row>
    <row r="820" ht="13.5">
      <c r="E820" s="24"/>
    </row>
    <row r="821" ht="13.5">
      <c r="E821" s="24"/>
    </row>
    <row r="822" ht="13.5">
      <c r="E822" s="24"/>
    </row>
    <row r="823" ht="13.5">
      <c r="E823" s="24"/>
    </row>
    <row r="824" ht="13.5">
      <c r="E824" s="24"/>
    </row>
    <row r="825" ht="13.5">
      <c r="E825" s="24"/>
    </row>
    <row r="826" ht="13.5">
      <c r="E826" s="24"/>
    </row>
    <row r="827" ht="13.5">
      <c r="E827" s="24"/>
    </row>
    <row r="828" ht="13.5">
      <c r="E828" s="24"/>
    </row>
    <row r="829" ht="13.5">
      <c r="E829" s="24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ujibe</dc:creator>
  <cp:keywords/>
  <dc:description/>
  <cp:lastModifiedBy>新井田幸三</cp:lastModifiedBy>
  <cp:lastPrinted>2015-02-23T09:07:18Z</cp:lastPrinted>
  <dcterms:created xsi:type="dcterms:W3CDTF">2004-08-17T03:57:31Z</dcterms:created>
  <dcterms:modified xsi:type="dcterms:W3CDTF">2015-03-19T08:27:53Z</dcterms:modified>
  <cp:category/>
  <cp:version/>
  <cp:contentType/>
  <cp:contentStatus/>
</cp:coreProperties>
</file>