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1080" windowWidth="20496" windowHeight="7620" activeTab="0"/>
  </bookViews>
  <sheets>
    <sheet name="注意事項" sheetId="1" r:id="rId1"/>
    <sheet name="小学生一覧" sheetId="2" r:id="rId2"/>
    <sheet name="選手リスト" sheetId="3" r:id="rId3"/>
    <sheet name="所属データ(事務局用）" sheetId="4" r:id="rId4"/>
  </sheets>
  <definedNames>
    <definedName name="_xlfn.COUNTIFS" hidden="1">#NAME?</definedName>
    <definedName name="_xlnm.Print_Area" localSheetId="1">'小学生一覧'!$A$1:$J$37</definedName>
    <definedName name="_xlnm.Print_Area" localSheetId="0">'注意事項'!$A$1:$F$23</definedName>
  </definedNames>
  <calcPr fullCalcOnLoad="1"/>
</workbook>
</file>

<file path=xl/comments2.xml><?xml version="1.0" encoding="utf-8"?>
<comments xmlns="http://schemas.openxmlformats.org/spreadsheetml/2006/main">
  <authors>
    <author>HitoshiPT750</author>
  </authors>
  <commentList>
    <comment ref="G10" authorId="0">
      <text>
        <r>
          <rPr>
            <b/>
            <sz val="9"/>
            <color indexed="10"/>
            <rFont val="ＭＳ Ｐゴシック"/>
            <family val="3"/>
          </rPr>
          <t>右欄に支払い方法、
振込済、振込予定を記入してください。</t>
        </r>
        <r>
          <rPr>
            <sz val="9"/>
            <rFont val="ＭＳ Ｐゴシック"/>
            <family val="3"/>
          </rPr>
          <t xml:space="preserve">
</t>
        </r>
      </text>
    </comment>
  </commentList>
</comments>
</file>

<file path=xl/sharedStrings.xml><?xml version="1.0" encoding="utf-8"?>
<sst xmlns="http://schemas.openxmlformats.org/spreadsheetml/2006/main" count="312" uniqueCount="100">
  <si>
    <t>Ｎｏ</t>
  </si>
  <si>
    <t>所属（学校・クラブ名）</t>
  </si>
  <si>
    <t>学年</t>
  </si>
  <si>
    <t>性別</t>
  </si>
  <si>
    <t xml:space="preserve">　所　　属    名 </t>
  </si>
  <si>
    <t>　申し込み責任者　　</t>
  </si>
  <si>
    <t xml:space="preserve">　連 絡 先 電 話　　 </t>
  </si>
  <si>
    <t>種目</t>
  </si>
  <si>
    <t>男</t>
  </si>
  <si>
    <t>女</t>
  </si>
  <si>
    <t>フリガナ</t>
  </si>
  <si>
    <t>計</t>
  </si>
  <si>
    <t>参加者数　　</t>
  </si>
  <si>
    <t>100m 低学年</t>
  </si>
  <si>
    <t>100m 高学年</t>
  </si>
  <si>
    <t>所属</t>
  </si>
  <si>
    <t>種目</t>
  </si>
  <si>
    <t>性別</t>
  </si>
  <si>
    <t>学年</t>
  </si>
  <si>
    <t>ナンバーカード</t>
  </si>
  <si>
    <t>チェック</t>
  </si>
  <si>
    <t/>
  </si>
  <si>
    <t>参加料振込日または予定日</t>
  </si>
  <si>
    <t>氏名</t>
  </si>
  <si>
    <t>振込済</t>
  </si>
  <si>
    <t>　振 込 名 義 人</t>
  </si>
  <si>
    <t>参加料(500円/１人）　　</t>
  </si>
  <si>
    <t>　</t>
  </si>
  <si>
    <t>振込予定</t>
  </si>
  <si>
    <t>　</t>
  </si>
  <si>
    <t>ナンバー</t>
  </si>
  <si>
    <t>種別</t>
  </si>
  <si>
    <t>市内外</t>
  </si>
  <si>
    <t>受信日</t>
  </si>
  <si>
    <t>学校名</t>
  </si>
  <si>
    <t>男子
1種目</t>
  </si>
  <si>
    <t>男子
2種目</t>
  </si>
  <si>
    <t>リレー</t>
  </si>
  <si>
    <t>記録証</t>
  </si>
  <si>
    <t>参加費</t>
  </si>
  <si>
    <t>女子
1種目</t>
  </si>
  <si>
    <t>女子
2種目</t>
  </si>
  <si>
    <r>
      <t>参加費合計</t>
    </r>
    <r>
      <rPr>
        <sz val="8"/>
        <color indexed="10"/>
        <rFont val="ＭＳ Ｐゴシック"/>
        <family val="3"/>
      </rPr>
      <t>（赤字未入金）</t>
    </r>
  </si>
  <si>
    <t>入金</t>
  </si>
  <si>
    <t>申込者</t>
  </si>
  <si>
    <t>meil</t>
  </si>
  <si>
    <t>ＴＥＬ</t>
  </si>
  <si>
    <t>小学生</t>
  </si>
  <si>
    <t>　連 絡 先 メールアドレス</t>
  </si>
  <si>
    <t>25名を超える場合は、新たな申込用紙を使用してください。行の挿入は行わないでください。</t>
  </si>
  <si>
    <t>月　　日</t>
  </si>
  <si>
    <t>領収書が必要な方は必要を選択してください</t>
  </si>
  <si>
    <t>受付時現金払い</t>
  </si>
  <si>
    <t>領収書　不要</t>
  </si>
  <si>
    <t>領主書　必要</t>
  </si>
  <si>
    <r>
      <t xml:space="preserve">氏名
</t>
    </r>
    <r>
      <rPr>
        <sz val="11"/>
        <color indexed="10"/>
        <rFont val="ＭＳ Ｐ明朝"/>
        <family val="1"/>
      </rPr>
      <t>記録の氏名と
フリガナとなります</t>
    </r>
  </si>
  <si>
    <t>見たか</t>
  </si>
  <si>
    <t>猫</t>
  </si>
  <si>
    <t>犬</t>
  </si>
  <si>
    <t>ネコ</t>
  </si>
  <si>
    <t>イヌ</t>
  </si>
  <si>
    <t>１００ｍ中学年</t>
  </si>
  <si>
    <t>１００ｍ高学年</t>
  </si>
  <si>
    <r>
      <t>参加費合計</t>
    </r>
    <r>
      <rPr>
        <sz val="8"/>
        <color indexed="9"/>
        <rFont val="ＭＳ Ｐゴシック"/>
        <family val="3"/>
      </rPr>
      <t>（赤字未入金）</t>
    </r>
  </si>
  <si>
    <t>市内</t>
  </si>
  <si>
    <t>市内外</t>
  </si>
  <si>
    <t>市内外</t>
  </si>
  <si>
    <t>所属</t>
  </si>
  <si>
    <t>学年</t>
  </si>
  <si>
    <t>男</t>
  </si>
  <si>
    <t>女</t>
  </si>
  <si>
    <r>
      <t xml:space="preserve">フリガナ
</t>
    </r>
    <r>
      <rPr>
        <sz val="11"/>
        <color indexed="10"/>
        <rFont val="ＭＳ Ｐ明朝"/>
        <family val="1"/>
      </rPr>
      <t>異なる場合は左の
セルの</t>
    </r>
    <r>
      <rPr>
        <b/>
        <sz val="12"/>
        <color indexed="10"/>
        <rFont val="ＭＳ Ｐゴシック"/>
        <family val="3"/>
      </rPr>
      <t>ルビ</t>
    </r>
    <r>
      <rPr>
        <sz val="11"/>
        <color indexed="10"/>
        <rFont val="ＭＳ Ｐ明朝"/>
        <family val="1"/>
      </rPr>
      <t>を修正</t>
    </r>
  </si>
  <si>
    <t>①</t>
  </si>
  <si>
    <t>選手のデータを入力してください。</t>
  </si>
  <si>
    <t xml:space="preserve"> ②</t>
  </si>
  <si>
    <t>1種目、2種目の参加人数とリレーの組数、記録証の枚数を入力してください。</t>
  </si>
  <si>
    <r>
      <t>申込種目数と参加人数が一致しない場合</t>
    </r>
    <r>
      <rPr>
        <b/>
        <sz val="12"/>
        <color indexed="10"/>
        <rFont val="ＭＳ Ｐゴシック"/>
        <family val="3"/>
      </rPr>
      <t>！再確認</t>
    </r>
    <r>
      <rPr>
        <sz val="12"/>
        <color indexed="8"/>
        <rFont val="ＭＳ Ｐゴシック"/>
        <family val="3"/>
      </rPr>
      <t>のメッセージが出ます。</t>
    </r>
  </si>
  <si>
    <t>③</t>
  </si>
  <si>
    <t>所属、連絡先などを入力し、</t>
  </si>
  <si>
    <t>参加費の支払い方法、振込日もしくは予定日を入力してください。</t>
  </si>
  <si>
    <t>④</t>
  </si>
  <si>
    <t>個人でエントリ―する場合は個人名を記載してください。　例：市外　東京太郎</t>
  </si>
  <si>
    <t>⑤</t>
  </si>
  <si>
    <t>ファイルを</t>
  </si>
  <si>
    <t>に送信してください。</t>
  </si>
  <si>
    <t>⑥</t>
  </si>
  <si>
    <t>確認のメールを送付します。返信のない場合は要綱を確認の上、ご連絡をお願いします。　</t>
  </si>
  <si>
    <t>メールソフト等の設定により配信できない場合は電話により連絡させていただきます。</t>
  </si>
  <si>
    <t>⑦</t>
  </si>
  <si>
    <t>シートには保護がかかっています。修正が必要な場合は保護を解除してください。</t>
  </si>
  <si>
    <t>マクロにより処理します。書式の変更、行・列の追加削除は行わないでください。</t>
  </si>
  <si>
    <t>選手リスト、所属データは事務局用です。入力の必要ありません。</t>
  </si>
  <si>
    <r>
      <rPr>
        <sz val="14"/>
        <color indexed="10"/>
        <rFont val="ＭＳ Ｐゴシック"/>
        <family val="3"/>
      </rPr>
      <t>必ず最新の申込書をダウンロードし使用してください。</t>
    </r>
    <r>
      <rPr>
        <b/>
        <sz val="14"/>
        <color indexed="10"/>
        <rFont val="ＭＳ Ｐゴシック"/>
        <family val="3"/>
      </rPr>
      <t xml:space="preserve">
</t>
    </r>
    <r>
      <rPr>
        <b/>
        <u val="single"/>
        <sz val="14"/>
        <color indexed="10"/>
        <rFont val="ＭＳ Ｐゴシック"/>
        <family val="3"/>
      </rPr>
      <t>エクセル以外のファイル形式で保存されたファイルは受付できません。
必ずエクセル（拡張子.xlsもしくは.xlsx）で保存し、メールに添付してください。</t>
    </r>
    <r>
      <rPr>
        <b/>
        <sz val="14"/>
        <color indexed="10"/>
        <rFont val="ＭＳ Ｐゴシック"/>
        <family val="3"/>
      </rPr>
      <t xml:space="preserve">
</t>
    </r>
    <r>
      <rPr>
        <sz val="14"/>
        <color indexed="10"/>
        <rFont val="ＭＳ Ｐゴシック"/>
        <family val="3"/>
      </rPr>
      <t>タブレットやスマホでは正しく表示されず、入力した内容が反映されないことがあります。</t>
    </r>
  </si>
  <si>
    <t>⑧</t>
  </si>
  <si>
    <t>振込の場合、領収書は発行しません。</t>
  </si>
  <si>
    <t>mitaka_entry-2023@yahoo.co.jp</t>
  </si>
  <si>
    <t>第73回　三鷹市民体育祭　陸上競技大会　　　申込表  （小学生）</t>
  </si>
  <si>
    <t>令和5年9月18日開催</t>
  </si>
  <si>
    <t xml:space="preserve">4×100Rに複数組エントリーする場合は、組名を入力してください。(エントリーは２組まで）
</t>
  </si>
  <si>
    <t>ファイル名に、学校名または所属を記載してください。　例：市内　三鷹小学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</si>
</sst>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411]ggge&quot;年&quot;m&quot;月&quot;d&quot;日&quot;;@"/>
    <numFmt numFmtId="178" formatCode="m&quot;月&quot;d&quot;日&quot;;@"/>
    <numFmt numFmtId="179" formatCode="m/d;@"/>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93">
    <font>
      <sz val="11"/>
      <name val="ＭＳ Ｐゴシック"/>
      <family val="3"/>
    </font>
    <font>
      <sz val="11"/>
      <color indexed="8"/>
      <name val="ＭＳ Ｐゴシック"/>
      <family val="3"/>
    </font>
    <font>
      <sz val="6"/>
      <name val="ＭＳ Ｐゴシック"/>
      <family val="3"/>
    </font>
    <font>
      <sz val="9.45"/>
      <name val="ＭＳ 明朝"/>
      <family val="1"/>
    </font>
    <font>
      <sz val="9"/>
      <name val="ＭＳ ゴシック"/>
      <family val="3"/>
    </font>
    <font>
      <sz val="10"/>
      <name val="ＭＳ Ｐ明朝"/>
      <family val="1"/>
    </font>
    <font>
      <sz val="5"/>
      <name val="ＭＳ Ｐゴシック"/>
      <family val="3"/>
    </font>
    <font>
      <sz val="18"/>
      <name val="ＭＳ Ｐ明朝"/>
      <family val="1"/>
    </font>
    <font>
      <sz val="11"/>
      <name val="ＭＳ Ｐ明朝"/>
      <family val="1"/>
    </font>
    <font>
      <sz val="11"/>
      <color indexed="10"/>
      <name val="ＭＳ Ｐ明朝"/>
      <family val="1"/>
    </font>
    <font>
      <b/>
      <sz val="9"/>
      <color indexed="10"/>
      <name val="ＭＳ Ｐゴシック"/>
      <family val="3"/>
    </font>
    <font>
      <sz val="9"/>
      <name val="ＭＳ Ｐゴシック"/>
      <family val="3"/>
    </font>
    <font>
      <b/>
      <sz val="11"/>
      <name val="ＭＳ Ｐ明朝"/>
      <family val="1"/>
    </font>
    <font>
      <sz val="8"/>
      <color indexed="10"/>
      <name val="ＭＳ Ｐゴシック"/>
      <family val="3"/>
    </font>
    <font>
      <sz val="8"/>
      <color indexed="9"/>
      <name val="ＭＳ Ｐゴシック"/>
      <family val="3"/>
    </font>
    <font>
      <b/>
      <sz val="12"/>
      <color indexed="10"/>
      <name val="ＭＳ Ｐゴシック"/>
      <family val="3"/>
    </font>
    <font>
      <sz val="12"/>
      <name val="ＭＳ Ｐゴシック"/>
      <family val="3"/>
    </font>
    <font>
      <sz val="12"/>
      <color indexed="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9"/>
      <name val="ＭＳ Ｐ明朝"/>
      <family val="1"/>
    </font>
    <font>
      <sz val="8"/>
      <color indexed="8"/>
      <name val="ＭＳ Ｐゴシック"/>
      <family val="3"/>
    </font>
    <font>
      <b/>
      <sz val="11"/>
      <color indexed="10"/>
      <name val="ＭＳ Ｐ明朝"/>
      <family val="1"/>
    </font>
    <font>
      <sz val="10"/>
      <color indexed="10"/>
      <name val="ＭＳ Ｐ明朝"/>
      <family val="1"/>
    </font>
    <font>
      <sz val="10"/>
      <color indexed="9"/>
      <name val="ＭＳ Ｐ明朝"/>
      <family val="1"/>
    </font>
    <font>
      <sz val="11"/>
      <color indexed="8"/>
      <name val="ＭＳ Ｐ明朝"/>
      <family val="1"/>
    </font>
    <font>
      <sz val="18"/>
      <color indexed="8"/>
      <name val="ＭＳ Ｐ明朝"/>
      <family val="1"/>
    </font>
    <font>
      <sz val="10"/>
      <color indexed="8"/>
      <name val="ＭＳ Ｐ明朝"/>
      <family val="1"/>
    </font>
    <font>
      <sz val="18"/>
      <color indexed="9"/>
      <name val="ＭＳ Ｐ明朝"/>
      <family val="1"/>
    </font>
    <font>
      <b/>
      <sz val="11"/>
      <color indexed="9"/>
      <name val="ＭＳ Ｐ明朝"/>
      <family val="1"/>
    </font>
    <font>
      <u val="single"/>
      <sz val="12"/>
      <color indexed="30"/>
      <name val="ＭＳ Ｐゴシック"/>
      <family val="3"/>
    </font>
    <font>
      <sz val="12"/>
      <color indexed="10"/>
      <name val="ＭＳ Ｐゴシック"/>
      <family val="3"/>
    </font>
    <font>
      <sz val="14"/>
      <color indexed="10"/>
      <name val="ＭＳ Ｐゴシック"/>
      <family val="3"/>
    </font>
    <font>
      <b/>
      <sz val="14"/>
      <color indexed="10"/>
      <name val="ＭＳ Ｐゴシック"/>
      <family val="3"/>
    </font>
    <font>
      <b/>
      <u val="single"/>
      <sz val="14"/>
      <color indexed="10"/>
      <name val="ＭＳ Ｐゴシック"/>
      <family val="3"/>
    </font>
    <font>
      <sz val="9"/>
      <name val="Meiryo UI"/>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2"/>
      <name val="ＭＳ Ｐ明朝"/>
      <family val="1"/>
    </font>
    <font>
      <sz val="11"/>
      <color rgb="FFFF0000"/>
      <name val="ＭＳ Ｐ明朝"/>
      <family val="1"/>
    </font>
    <font>
      <sz val="8"/>
      <color theme="1"/>
      <name val="Calibri"/>
      <family val="3"/>
    </font>
    <font>
      <sz val="11"/>
      <name val="Calibri"/>
      <family val="3"/>
    </font>
    <font>
      <b/>
      <sz val="11"/>
      <color rgb="FFFF0000"/>
      <name val="ＭＳ Ｐ明朝"/>
      <family val="1"/>
    </font>
    <font>
      <sz val="10"/>
      <color rgb="FFFF0000"/>
      <name val="ＭＳ Ｐ明朝"/>
      <family val="1"/>
    </font>
    <font>
      <sz val="10"/>
      <color theme="2"/>
      <name val="ＭＳ Ｐ明朝"/>
      <family val="1"/>
    </font>
    <font>
      <sz val="10"/>
      <color theme="0"/>
      <name val="ＭＳ Ｐ明朝"/>
      <family val="1"/>
    </font>
    <font>
      <sz val="11"/>
      <color theme="0"/>
      <name val="ＭＳ Ｐゴシック"/>
      <family val="3"/>
    </font>
    <font>
      <sz val="8"/>
      <color theme="0"/>
      <name val="Calibri"/>
      <family val="3"/>
    </font>
    <font>
      <sz val="11"/>
      <color theme="0"/>
      <name val="ＭＳ Ｐ明朝"/>
      <family val="1"/>
    </font>
    <font>
      <sz val="11"/>
      <color theme="1"/>
      <name val="ＭＳ Ｐ明朝"/>
      <family val="1"/>
    </font>
    <font>
      <sz val="18"/>
      <color theme="1"/>
      <name val="ＭＳ Ｐ明朝"/>
      <family val="1"/>
    </font>
    <font>
      <sz val="10"/>
      <color theme="1"/>
      <name val="ＭＳ Ｐ明朝"/>
      <family val="1"/>
    </font>
    <font>
      <sz val="18"/>
      <color theme="0"/>
      <name val="ＭＳ Ｐ明朝"/>
      <family val="1"/>
    </font>
    <font>
      <b/>
      <sz val="11"/>
      <color theme="0"/>
      <name val="ＭＳ Ｐ明朝"/>
      <family val="1"/>
    </font>
    <font>
      <sz val="12"/>
      <color theme="1"/>
      <name val="ＭＳ Ｐゴシック"/>
      <family val="3"/>
    </font>
    <font>
      <b/>
      <sz val="12"/>
      <color rgb="FFFF0000"/>
      <name val="ＭＳ Ｐゴシック"/>
      <family val="3"/>
    </font>
    <font>
      <u val="single"/>
      <sz val="12"/>
      <color theme="10"/>
      <name val="ＭＳ Ｐゴシック"/>
      <family val="3"/>
    </font>
    <font>
      <sz val="12"/>
      <color rgb="FFFF0000"/>
      <name val="ＭＳ Ｐゴシック"/>
      <family val="3"/>
    </font>
    <font>
      <b/>
      <sz val="14"/>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bottom style="thin"/>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bottom style="medium"/>
    </border>
    <border>
      <left style="medium"/>
      <right style="thin"/>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medium"/>
      <bottom>
        <color indexed="63"/>
      </bottom>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top style="medium"/>
      <bottom style="medium"/>
    </border>
    <border>
      <left/>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medium"/>
      <bottom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150">
    <xf numFmtId="0" fontId="0" fillId="0" borderId="0" xfId="0" applyAlignment="1">
      <alignment vertical="center"/>
    </xf>
    <xf numFmtId="0" fontId="5" fillId="0" borderId="0" xfId="0" applyFont="1" applyAlignment="1">
      <alignment shrinkToFit="1"/>
    </xf>
    <xf numFmtId="0" fontId="5" fillId="0" borderId="0" xfId="0" applyFont="1" applyAlignment="1">
      <alignment vertical="center" shrinkToFit="1"/>
    </xf>
    <xf numFmtId="0" fontId="7" fillId="33" borderId="0" xfId="0" applyFont="1" applyFill="1" applyAlignment="1" applyProtection="1">
      <alignment vertical="top"/>
      <protection/>
    </xf>
    <xf numFmtId="0" fontId="7" fillId="33" borderId="0" xfId="0" applyFont="1" applyFill="1" applyAlignment="1" applyProtection="1">
      <alignment horizontal="center" vertical="top"/>
      <protection/>
    </xf>
    <xf numFmtId="0" fontId="8" fillId="33" borderId="0" xfId="0" applyFont="1" applyFill="1" applyAlignment="1" applyProtection="1">
      <alignment vertical="top"/>
      <protection/>
    </xf>
    <xf numFmtId="0" fontId="8" fillId="34" borderId="0" xfId="0" applyFont="1" applyFill="1" applyAlignment="1" applyProtection="1">
      <alignment vertical="top"/>
      <protection/>
    </xf>
    <xf numFmtId="0" fontId="7" fillId="33" borderId="0" xfId="0" applyFont="1" applyFill="1" applyAlignment="1" applyProtection="1">
      <alignment vertical="center"/>
      <protection/>
    </xf>
    <xf numFmtId="0" fontId="8" fillId="33" borderId="0" xfId="0" applyFont="1" applyFill="1" applyAlignment="1" applyProtection="1">
      <alignment horizontal="center" vertical="center"/>
      <protection/>
    </xf>
    <xf numFmtId="0" fontId="8" fillId="33" borderId="0" xfId="0" applyFont="1" applyFill="1" applyAlignment="1" applyProtection="1">
      <alignment vertical="center"/>
      <protection/>
    </xf>
    <xf numFmtId="0" fontId="8" fillId="34" borderId="0" xfId="0" applyFont="1" applyFill="1" applyAlignment="1" applyProtection="1">
      <alignment vertical="center"/>
      <protection/>
    </xf>
    <xf numFmtId="0" fontId="7" fillId="33" borderId="0" xfId="0" applyFont="1" applyFill="1" applyAlignment="1" applyProtection="1">
      <alignment horizontal="center" vertical="center"/>
      <protection/>
    </xf>
    <xf numFmtId="0" fontId="8" fillId="33" borderId="10" xfId="0" applyFont="1" applyFill="1" applyBorder="1" applyAlignment="1" applyProtection="1">
      <alignment horizontal="center" vertical="center"/>
      <protection/>
    </xf>
    <xf numFmtId="0" fontId="5" fillId="34" borderId="0" xfId="0" applyFont="1" applyFill="1" applyAlignment="1" applyProtection="1">
      <alignment vertical="center"/>
      <protection/>
    </xf>
    <xf numFmtId="0" fontId="5" fillId="34" borderId="0" xfId="0" applyFont="1" applyFill="1" applyAlignment="1" applyProtection="1">
      <alignment horizontal="right" vertical="center"/>
      <protection/>
    </xf>
    <xf numFmtId="0" fontId="8" fillId="34" borderId="0" xfId="0" applyFont="1" applyFill="1" applyAlignment="1" applyProtection="1">
      <alignment horizontal="center" vertical="center"/>
      <protection/>
    </xf>
    <xf numFmtId="0" fontId="8" fillId="33" borderId="11"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xf>
    <xf numFmtId="0" fontId="71" fillId="34" borderId="0" xfId="0" applyFont="1" applyFill="1" applyAlignment="1" applyProtection="1">
      <alignment vertical="center"/>
      <protection/>
    </xf>
    <xf numFmtId="0" fontId="71" fillId="34" borderId="0" xfId="0" applyFont="1" applyFill="1" applyAlignment="1" applyProtection="1">
      <alignment horizontal="center" vertical="center"/>
      <protection/>
    </xf>
    <xf numFmtId="176" fontId="72" fillId="33"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right" vertical="center"/>
      <protection/>
    </xf>
    <xf numFmtId="0" fontId="12" fillId="33" borderId="0" xfId="0" applyFont="1" applyFill="1" applyAlignment="1" applyProtection="1">
      <alignment horizontal="left" vertical="center"/>
      <protection/>
    </xf>
    <xf numFmtId="0" fontId="0" fillId="0" borderId="0" xfId="0" applyFont="1" applyFill="1" applyBorder="1" applyAlignment="1">
      <alignment vertical="top" textRotation="255"/>
    </xf>
    <xf numFmtId="0" fontId="0" fillId="0" borderId="0" xfId="0" applyFont="1" applyFill="1" applyBorder="1" applyAlignment="1">
      <alignment vertical="top" textRotation="255" shrinkToFit="1"/>
    </xf>
    <xf numFmtId="0" fontId="73" fillId="0" borderId="0" xfId="0" applyFont="1" applyFill="1" applyBorder="1" applyAlignment="1">
      <alignment vertical="top" textRotation="255"/>
    </xf>
    <xf numFmtId="0" fontId="73" fillId="0" borderId="0" xfId="0" applyNumberFormat="1" applyFont="1" applyFill="1" applyBorder="1" applyAlignment="1">
      <alignment vertical="top" textRotation="255" shrinkToFit="1"/>
    </xf>
    <xf numFmtId="5" fontId="73" fillId="0" borderId="0" xfId="0" applyNumberFormat="1" applyFont="1" applyFill="1" applyBorder="1" applyAlignment="1">
      <alignment vertical="top" textRotation="255" shrinkToFit="1"/>
    </xf>
    <xf numFmtId="5" fontId="73" fillId="0" borderId="0" xfId="0" applyNumberFormat="1" applyFont="1" applyFill="1" applyBorder="1" applyAlignment="1">
      <alignment vertical="top" textRotation="255"/>
    </xf>
    <xf numFmtId="179" fontId="74" fillId="0" borderId="0" xfId="0" applyNumberFormat="1" applyFont="1" applyFill="1" applyBorder="1" applyAlignment="1">
      <alignment vertical="top" textRotation="255" shrinkToFit="1"/>
    </xf>
    <xf numFmtId="0" fontId="74" fillId="0" borderId="0" xfId="0" applyFont="1" applyFill="1" applyBorder="1" applyAlignment="1">
      <alignment vertical="top" textRotation="255" shrinkToFit="1"/>
    </xf>
    <xf numFmtId="49" fontId="0" fillId="0" borderId="0" xfId="0" applyNumberFormat="1" applyFont="1" applyFill="1" applyBorder="1" applyAlignment="1">
      <alignment vertical="top" textRotation="255"/>
    </xf>
    <xf numFmtId="5" fontId="5" fillId="0" borderId="0" xfId="0" applyNumberFormat="1" applyFont="1" applyAlignment="1">
      <alignment vertical="center" shrinkToFit="1"/>
    </xf>
    <xf numFmtId="49" fontId="5" fillId="0" borderId="0" xfId="0" applyNumberFormat="1" applyFont="1" applyAlignment="1">
      <alignment vertical="center" shrinkToFit="1"/>
    </xf>
    <xf numFmtId="0" fontId="72" fillId="34" borderId="0" xfId="0" applyFont="1" applyFill="1" applyAlignment="1" applyProtection="1">
      <alignment horizontal="left" vertical="center"/>
      <protection/>
    </xf>
    <xf numFmtId="0" fontId="75" fillId="34" borderId="0" xfId="0" applyFont="1" applyFill="1" applyAlignment="1" applyProtection="1">
      <alignment horizontal="left" vertical="center"/>
      <protection/>
    </xf>
    <xf numFmtId="0" fontId="8" fillId="33" borderId="12" xfId="0" applyFont="1" applyFill="1" applyBorder="1" applyAlignment="1" applyProtection="1">
      <alignment horizontal="center" vertical="center"/>
      <protection locked="0"/>
    </xf>
    <xf numFmtId="0" fontId="8" fillId="33" borderId="13"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xf>
    <xf numFmtId="0" fontId="76" fillId="33" borderId="0" xfId="0" applyFont="1" applyFill="1" applyBorder="1" applyAlignment="1" applyProtection="1">
      <alignment horizontal="right" vertical="center"/>
      <protection/>
    </xf>
    <xf numFmtId="0" fontId="77" fillId="34" borderId="0" xfId="0" applyFont="1" applyFill="1" applyAlignment="1" applyProtection="1">
      <alignment horizontal="right" vertical="center"/>
      <protection/>
    </xf>
    <xf numFmtId="0" fontId="8" fillId="33" borderId="14" xfId="0" applyFont="1" applyFill="1" applyBorder="1" applyAlignment="1" applyProtection="1">
      <alignment vertical="center"/>
      <protection/>
    </xf>
    <xf numFmtId="0" fontId="8" fillId="33" borderId="15" xfId="0" applyFont="1" applyFill="1" applyBorder="1" applyAlignment="1" applyProtection="1">
      <alignment vertical="center"/>
      <protection/>
    </xf>
    <xf numFmtId="0" fontId="8" fillId="33" borderId="13" xfId="0" applyFont="1" applyFill="1" applyBorder="1" applyAlignment="1" applyProtection="1">
      <alignment horizontal="center" vertical="center"/>
      <protection/>
    </xf>
    <xf numFmtId="0" fontId="8" fillId="33" borderId="16" xfId="0" applyFont="1" applyFill="1" applyBorder="1" applyAlignment="1" applyProtection="1">
      <alignment horizontal="center" vertical="center"/>
      <protection locked="0"/>
    </xf>
    <xf numFmtId="0" fontId="8" fillId="33" borderId="16" xfId="0" applyFont="1" applyFill="1" applyBorder="1" applyAlignment="1" applyProtection="1">
      <alignment horizontal="center" vertical="center"/>
      <protection/>
    </xf>
    <xf numFmtId="0" fontId="8" fillId="33" borderId="17" xfId="0" applyFont="1" applyFill="1" applyBorder="1" applyAlignment="1" applyProtection="1">
      <alignment vertical="center"/>
      <protection/>
    </xf>
    <xf numFmtId="0" fontId="78" fillId="0" borderId="0" xfId="0" applyFont="1" applyAlignment="1">
      <alignment shrinkToFit="1"/>
    </xf>
    <xf numFmtId="0" fontId="79" fillId="0" borderId="0" xfId="0" applyFont="1" applyFill="1" applyBorder="1" applyAlignment="1">
      <alignment vertical="top" textRotation="255"/>
    </xf>
    <xf numFmtId="0" fontId="79" fillId="0" borderId="0" xfId="0" applyFont="1" applyFill="1" applyBorder="1" applyAlignment="1">
      <alignment vertical="top" textRotation="255" shrinkToFit="1"/>
    </xf>
    <xf numFmtId="0" fontId="80" fillId="0" borderId="0" xfId="0" applyFont="1" applyFill="1" applyBorder="1" applyAlignment="1">
      <alignment vertical="top" textRotation="255"/>
    </xf>
    <xf numFmtId="0" fontId="80" fillId="0" borderId="0" xfId="0" applyNumberFormat="1" applyFont="1" applyFill="1" applyBorder="1" applyAlignment="1">
      <alignment vertical="top" textRotation="255" shrinkToFit="1"/>
    </xf>
    <xf numFmtId="5" fontId="80" fillId="0" borderId="0" xfId="0" applyNumberFormat="1" applyFont="1" applyFill="1" applyBorder="1" applyAlignment="1">
      <alignment vertical="top" textRotation="255" shrinkToFit="1"/>
    </xf>
    <xf numFmtId="5" fontId="80" fillId="0" borderId="0" xfId="0" applyNumberFormat="1" applyFont="1" applyFill="1" applyBorder="1" applyAlignment="1">
      <alignment vertical="top" textRotation="255"/>
    </xf>
    <xf numFmtId="179" fontId="53" fillId="0" borderId="0" xfId="0" applyNumberFormat="1" applyFont="1" applyFill="1" applyBorder="1" applyAlignment="1">
      <alignment vertical="top" textRotation="255" shrinkToFit="1"/>
    </xf>
    <xf numFmtId="0" fontId="53" fillId="0" borderId="0" xfId="0" applyFont="1" applyFill="1" applyBorder="1" applyAlignment="1">
      <alignment vertical="top" textRotation="255" shrinkToFit="1"/>
    </xf>
    <xf numFmtId="49" fontId="79" fillId="0" borderId="0" xfId="0" applyNumberFormat="1" applyFont="1" applyFill="1" applyBorder="1" applyAlignment="1">
      <alignment vertical="top" textRotation="255"/>
    </xf>
    <xf numFmtId="0" fontId="78" fillId="0" borderId="0" xfId="0" applyFont="1" applyAlignment="1">
      <alignment vertical="center" shrinkToFit="1"/>
    </xf>
    <xf numFmtId="5" fontId="78" fillId="0" borderId="0" xfId="0" applyNumberFormat="1" applyFont="1" applyAlignment="1">
      <alignment vertical="center" shrinkToFit="1"/>
    </xf>
    <xf numFmtId="49" fontId="78" fillId="0" borderId="0" xfId="0" applyNumberFormat="1" applyFont="1" applyAlignment="1">
      <alignment vertical="center" shrinkToFit="1"/>
    </xf>
    <xf numFmtId="0" fontId="8" fillId="33" borderId="11" xfId="0" applyFont="1" applyFill="1" applyBorder="1" applyAlignment="1" applyProtection="1">
      <alignment horizontal="center" vertical="center"/>
      <protection/>
    </xf>
    <xf numFmtId="0" fontId="5" fillId="33" borderId="18" xfId="61" applyFont="1" applyFill="1" applyBorder="1" applyAlignment="1" applyProtection="1">
      <alignment vertical="center"/>
      <protection/>
    </xf>
    <xf numFmtId="0" fontId="5" fillId="33" borderId="19" xfId="61" applyFont="1" applyFill="1" applyBorder="1" applyAlignment="1" applyProtection="1">
      <alignment vertical="center"/>
      <protection/>
    </xf>
    <xf numFmtId="0" fontId="5" fillId="33" borderId="20" xfId="61" applyFont="1" applyFill="1" applyBorder="1" applyAlignment="1" applyProtection="1">
      <alignment vertical="center"/>
      <protection/>
    </xf>
    <xf numFmtId="0" fontId="5" fillId="33" borderId="20" xfId="0" applyFont="1" applyFill="1" applyBorder="1" applyAlignment="1" applyProtection="1">
      <alignment horizontal="right" vertical="center"/>
      <protection/>
    </xf>
    <xf numFmtId="0" fontId="78" fillId="33" borderId="21" xfId="0" applyFont="1" applyFill="1" applyBorder="1" applyAlignment="1" applyProtection="1">
      <alignment horizontal="right" vertical="center"/>
      <protection/>
    </xf>
    <xf numFmtId="0" fontId="81" fillId="33" borderId="22" xfId="0" applyFont="1" applyFill="1" applyBorder="1" applyAlignment="1" applyProtection="1">
      <alignment horizontal="right" vertical="center"/>
      <protection/>
    </xf>
    <xf numFmtId="0" fontId="8" fillId="33" borderId="23" xfId="0" applyFont="1" applyFill="1" applyBorder="1" applyAlignment="1" applyProtection="1">
      <alignment horizontal="center" vertical="center"/>
      <protection/>
    </xf>
    <xf numFmtId="0" fontId="8" fillId="33" borderId="24" xfId="0" applyFont="1" applyFill="1" applyBorder="1" applyAlignment="1" applyProtection="1">
      <alignment horizontal="center" vertical="center" shrinkToFit="1"/>
      <protection/>
    </xf>
    <xf numFmtId="0" fontId="8" fillId="33" borderId="24" xfId="0" applyFont="1" applyFill="1" applyBorder="1" applyAlignment="1" applyProtection="1">
      <alignment horizontal="center" vertical="center" wrapText="1"/>
      <protection/>
    </xf>
    <xf numFmtId="0" fontId="8" fillId="33" borderId="24" xfId="0" applyFont="1" applyFill="1" applyBorder="1" applyAlignment="1" applyProtection="1">
      <alignment horizontal="center" vertical="center"/>
      <protection/>
    </xf>
    <xf numFmtId="0" fontId="8" fillId="33" borderId="25" xfId="0" applyFont="1" applyFill="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8" fillId="33" borderId="12" xfId="0" applyFont="1" applyFill="1" applyBorder="1" applyAlignment="1">
      <alignment horizontal="center" vertical="center"/>
    </xf>
    <xf numFmtId="0" fontId="82" fillId="34" borderId="0" xfId="0" applyFont="1" applyFill="1" applyAlignment="1" applyProtection="1">
      <alignment vertical="top"/>
      <protection/>
    </xf>
    <xf numFmtId="0" fontId="82" fillId="34" borderId="0" xfId="0" applyFont="1" applyFill="1" applyAlignment="1" applyProtection="1">
      <alignment vertical="center"/>
      <protection/>
    </xf>
    <xf numFmtId="0" fontId="82" fillId="34" borderId="0" xfId="0" applyFont="1" applyFill="1" applyAlignment="1" applyProtection="1">
      <alignment horizontal="center" vertical="center"/>
      <protection/>
    </xf>
    <xf numFmtId="0" fontId="83" fillId="33" borderId="0" xfId="0" applyFont="1" applyFill="1" applyAlignment="1" applyProtection="1">
      <alignment vertical="center"/>
      <protection/>
    </xf>
    <xf numFmtId="0" fontId="82" fillId="33" borderId="0" xfId="0" applyFont="1" applyFill="1" applyAlignment="1" applyProtection="1">
      <alignment horizontal="center" vertical="center"/>
      <protection/>
    </xf>
    <xf numFmtId="0" fontId="82" fillId="33" borderId="0" xfId="0" applyFont="1" applyFill="1" applyAlignment="1" applyProtection="1">
      <alignment vertical="center"/>
      <protection/>
    </xf>
    <xf numFmtId="0" fontId="84" fillId="33" borderId="27" xfId="61" applyFont="1" applyFill="1" applyBorder="1" applyAlignment="1" applyProtection="1">
      <alignment vertical="center"/>
      <protection/>
    </xf>
    <xf numFmtId="0" fontId="84" fillId="33" borderId="28" xfId="61" applyFont="1" applyFill="1" applyBorder="1" applyAlignment="1" applyProtection="1">
      <alignment vertical="center"/>
      <protection/>
    </xf>
    <xf numFmtId="0" fontId="84" fillId="33" borderId="29" xfId="61" applyFont="1" applyFill="1" applyBorder="1" applyAlignment="1" applyProtection="1">
      <alignment vertical="center"/>
      <protection/>
    </xf>
    <xf numFmtId="0" fontId="84" fillId="33" borderId="29" xfId="0" applyFont="1" applyFill="1" applyBorder="1" applyAlignment="1" applyProtection="1">
      <alignment horizontal="right" vertical="center"/>
      <protection/>
    </xf>
    <xf numFmtId="0" fontId="84" fillId="33" borderId="0" xfId="0" applyFont="1" applyFill="1" applyBorder="1" applyAlignment="1" applyProtection="1">
      <alignment horizontal="right" vertical="center"/>
      <protection/>
    </xf>
    <xf numFmtId="0" fontId="85" fillId="33" borderId="0" xfId="0" applyFont="1" applyFill="1" applyAlignment="1" applyProtection="1">
      <alignment vertical="center"/>
      <protection/>
    </xf>
    <xf numFmtId="0" fontId="86" fillId="33" borderId="0" xfId="0" applyFont="1" applyFill="1" applyAlignment="1" applyProtection="1">
      <alignment horizontal="left"/>
      <protection/>
    </xf>
    <xf numFmtId="0" fontId="86" fillId="33" borderId="0" xfId="0" applyFont="1" applyFill="1" applyAlignment="1" applyProtection="1">
      <alignment horizontal="left" vertical="top"/>
      <protection/>
    </xf>
    <xf numFmtId="0" fontId="81" fillId="33" borderId="0" xfId="0" applyFont="1" applyFill="1" applyAlignment="1" applyProtection="1">
      <alignment horizontal="center" vertical="center"/>
      <protection/>
    </xf>
    <xf numFmtId="0" fontId="85" fillId="33" borderId="0" xfId="0" applyFont="1" applyFill="1" applyAlignment="1" applyProtection="1">
      <alignment horizontal="center" vertical="center"/>
      <protection/>
    </xf>
    <xf numFmtId="0" fontId="16" fillId="33" borderId="0" xfId="0" applyFont="1" applyFill="1" applyAlignment="1">
      <alignment vertical="center"/>
    </xf>
    <xf numFmtId="0" fontId="81" fillId="33" borderId="0" xfId="0" applyFont="1" applyFill="1" applyAlignment="1" applyProtection="1">
      <alignment vertical="center"/>
      <protection/>
    </xf>
    <xf numFmtId="0" fontId="16" fillId="33" borderId="0" xfId="0" applyFont="1" applyFill="1" applyAlignment="1">
      <alignment horizontal="left" vertical="center"/>
    </xf>
    <xf numFmtId="0" fontId="16" fillId="33" borderId="0" xfId="0" applyFont="1" applyFill="1" applyAlignment="1">
      <alignment horizontal="right"/>
    </xf>
    <xf numFmtId="0" fontId="16" fillId="33" borderId="0" xfId="0" applyFont="1" applyFill="1" applyAlignment="1">
      <alignment horizontal="right" vertical="center"/>
    </xf>
    <xf numFmtId="0" fontId="87" fillId="33" borderId="0" xfId="0" applyFont="1" applyFill="1" applyAlignment="1">
      <alignment vertical="center"/>
    </xf>
    <xf numFmtId="0" fontId="87" fillId="33" borderId="0" xfId="0" applyFont="1" applyFill="1" applyAlignment="1">
      <alignment vertical="top"/>
    </xf>
    <xf numFmtId="0" fontId="16" fillId="33" borderId="0" xfId="0" applyFont="1" applyFill="1" applyAlignment="1">
      <alignment vertical="top"/>
    </xf>
    <xf numFmtId="0" fontId="88" fillId="33" borderId="0" xfId="0" applyFont="1" applyFill="1" applyAlignment="1">
      <alignment vertical="center"/>
    </xf>
    <xf numFmtId="0" fontId="89" fillId="33" borderId="0" xfId="43" applyFont="1" applyFill="1" applyAlignment="1" applyProtection="1">
      <alignment vertical="center"/>
      <protection/>
    </xf>
    <xf numFmtId="0" fontId="90" fillId="33" borderId="0" xfId="0" applyFont="1" applyFill="1" applyAlignment="1">
      <alignment vertical="center" wrapText="1"/>
    </xf>
    <xf numFmtId="0" fontId="88" fillId="33" borderId="0" xfId="0" applyFont="1" applyFill="1" applyAlignment="1">
      <alignment horizontal="left" vertical="center"/>
    </xf>
    <xf numFmtId="0" fontId="8" fillId="33" borderId="13"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16" fillId="33" borderId="0" xfId="0" applyFont="1" applyFill="1" applyAlignment="1">
      <alignment vertical="top" wrapText="1"/>
    </xf>
    <xf numFmtId="0" fontId="8" fillId="33" borderId="12" xfId="0" applyFont="1" applyFill="1" applyBorder="1" applyAlignment="1" applyProtection="1">
      <alignment horizontal="center" vertical="center"/>
      <protection/>
    </xf>
    <xf numFmtId="0" fontId="8" fillId="33" borderId="30" xfId="0" applyFont="1" applyFill="1" applyBorder="1" applyAlignment="1" applyProtection="1">
      <alignment horizontal="center" vertical="center"/>
      <protection/>
    </xf>
    <xf numFmtId="0" fontId="8" fillId="33" borderId="13" xfId="0" applyFont="1" applyFill="1" applyBorder="1" applyAlignment="1" applyProtection="1">
      <alignment horizontal="center" vertical="center"/>
      <protection/>
    </xf>
    <xf numFmtId="0" fontId="8" fillId="33" borderId="31"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32" xfId="0" applyFont="1" applyFill="1" applyBorder="1" applyAlignment="1" applyProtection="1">
      <alignment horizontal="center" vertical="center"/>
      <protection/>
    </xf>
    <xf numFmtId="178" fontId="8" fillId="0" borderId="0" xfId="61" applyNumberFormat="1" applyFont="1" applyFill="1" applyBorder="1" applyAlignment="1" applyProtection="1">
      <alignment horizontal="right" vertical="center" shrinkToFit="1"/>
      <protection locked="0"/>
    </xf>
    <xf numFmtId="178" fontId="8" fillId="0" borderId="0" xfId="0" applyNumberFormat="1" applyFont="1" applyBorder="1" applyAlignment="1">
      <alignment horizontal="right" vertical="center" shrinkToFit="1"/>
    </xf>
    <xf numFmtId="0" fontId="8" fillId="0" borderId="0" xfId="61" applyNumberFormat="1" applyFont="1" applyFill="1" applyBorder="1" applyAlignment="1" applyProtection="1">
      <alignment horizontal="center" vertical="center" shrinkToFit="1"/>
      <protection locked="0"/>
    </xf>
    <xf numFmtId="0" fontId="8" fillId="0" borderId="0" xfId="0" applyNumberFormat="1" applyFont="1" applyBorder="1" applyAlignment="1">
      <alignment horizontal="center" vertical="center" shrinkToFit="1"/>
    </xf>
    <xf numFmtId="0" fontId="76" fillId="33" borderId="18" xfId="0" applyFont="1" applyFill="1" applyBorder="1" applyAlignment="1" applyProtection="1">
      <alignment horizontal="right" vertical="center"/>
      <protection/>
    </xf>
    <xf numFmtId="0" fontId="72" fillId="33" borderId="19" xfId="0" applyFont="1" applyFill="1" applyBorder="1" applyAlignment="1" applyProtection="1">
      <alignment horizontal="right" vertical="center"/>
      <protection/>
    </xf>
    <xf numFmtId="0" fontId="5" fillId="33" borderId="10" xfId="61"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protection locked="0"/>
    </xf>
    <xf numFmtId="0" fontId="8" fillId="33" borderId="33" xfId="0" applyFont="1" applyFill="1" applyBorder="1" applyAlignment="1" applyProtection="1">
      <alignment horizontal="center" vertical="center"/>
      <protection locked="0"/>
    </xf>
    <xf numFmtId="0" fontId="5" fillId="33" borderId="12" xfId="61"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xf numFmtId="0" fontId="8" fillId="33" borderId="30" xfId="0" applyFont="1" applyFill="1" applyBorder="1" applyAlignment="1" applyProtection="1">
      <alignment horizontal="center" vertical="center"/>
      <protection locked="0"/>
    </xf>
    <xf numFmtId="49" fontId="5" fillId="33" borderId="12" xfId="61" applyNumberFormat="1" applyFont="1" applyFill="1" applyBorder="1" applyAlignment="1" applyProtection="1">
      <alignment horizontal="center" vertical="center"/>
      <protection locked="0"/>
    </xf>
    <xf numFmtId="49" fontId="8" fillId="33" borderId="12" xfId="0" applyNumberFormat="1" applyFont="1" applyFill="1" applyBorder="1" applyAlignment="1" applyProtection="1">
      <alignment horizontal="center" vertical="center"/>
      <protection locked="0"/>
    </xf>
    <xf numFmtId="49" fontId="8" fillId="33" borderId="30" xfId="0" applyNumberFormat="1" applyFont="1" applyFill="1" applyBorder="1" applyAlignment="1" applyProtection="1">
      <alignment horizontal="center" vertical="center"/>
      <protection locked="0"/>
    </xf>
    <xf numFmtId="0" fontId="5" fillId="33" borderId="13" xfId="61" applyFont="1" applyFill="1" applyBorder="1" applyAlignment="1" applyProtection="1">
      <alignment horizontal="center" vertical="center"/>
      <protection locked="0"/>
    </xf>
    <xf numFmtId="0" fontId="8" fillId="33" borderId="13" xfId="0" applyFont="1" applyFill="1" applyBorder="1" applyAlignment="1" applyProtection="1">
      <alignment horizontal="center" vertical="center"/>
      <protection locked="0"/>
    </xf>
    <xf numFmtId="0" fontId="8" fillId="33" borderId="31" xfId="0" applyFont="1" applyFill="1" applyBorder="1" applyAlignment="1" applyProtection="1">
      <alignment horizontal="center" vertical="center"/>
      <protection locked="0"/>
    </xf>
    <xf numFmtId="5" fontId="8" fillId="33" borderId="13" xfId="0" applyNumberFormat="1" applyFont="1" applyFill="1" applyBorder="1" applyAlignment="1" applyProtection="1">
      <alignment horizontal="center" vertical="center"/>
      <protection/>
    </xf>
    <xf numFmtId="5" fontId="8" fillId="33" borderId="31" xfId="0" applyNumberFormat="1"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protection/>
    </xf>
    <xf numFmtId="0" fontId="8" fillId="33" borderId="33" xfId="0" applyFont="1" applyFill="1" applyBorder="1" applyAlignment="1" applyProtection="1">
      <alignment horizontal="center" vertical="center"/>
      <protection/>
    </xf>
    <xf numFmtId="176" fontId="72" fillId="33" borderId="12" xfId="0" applyNumberFormat="1" applyFont="1" applyFill="1" applyBorder="1" applyAlignment="1" applyProtection="1">
      <alignment horizontal="center" vertical="center"/>
      <protection/>
    </xf>
    <xf numFmtId="176" fontId="72" fillId="33" borderId="30" xfId="0" applyNumberFormat="1" applyFont="1" applyFill="1" applyBorder="1" applyAlignment="1" applyProtection="1">
      <alignment horizontal="center" vertical="center"/>
      <protection/>
    </xf>
    <xf numFmtId="0" fontId="91" fillId="35" borderId="34" xfId="0" applyFont="1" applyFill="1" applyBorder="1" applyAlignment="1">
      <alignment horizontal="left" vertical="center" wrapText="1"/>
    </xf>
    <xf numFmtId="0" fontId="91" fillId="35" borderId="35" xfId="0" applyFont="1" applyFill="1" applyBorder="1" applyAlignment="1">
      <alignment horizontal="left" vertical="center" wrapText="1"/>
    </xf>
    <xf numFmtId="0" fontId="91" fillId="35" borderId="36" xfId="0" applyFont="1" applyFill="1" applyBorder="1" applyAlignment="1">
      <alignment horizontal="left" vertical="center" wrapText="1"/>
    </xf>
    <xf numFmtId="0" fontId="91" fillId="35" borderId="37" xfId="0" applyFont="1" applyFill="1" applyBorder="1" applyAlignment="1">
      <alignment horizontal="left" vertical="center" wrapText="1"/>
    </xf>
    <xf numFmtId="0" fontId="91" fillId="35" borderId="0" xfId="0" applyFont="1" applyFill="1" applyBorder="1" applyAlignment="1">
      <alignment horizontal="left" vertical="center" wrapText="1"/>
    </xf>
    <xf numFmtId="0" fontId="91" fillId="35" borderId="38" xfId="0" applyFont="1" applyFill="1" applyBorder="1" applyAlignment="1">
      <alignment horizontal="left" vertical="center" wrapText="1"/>
    </xf>
    <xf numFmtId="0" fontId="91" fillId="35" borderId="39" xfId="0" applyFont="1" applyFill="1" applyBorder="1" applyAlignment="1">
      <alignment horizontal="left" vertical="center" wrapText="1"/>
    </xf>
    <xf numFmtId="0" fontId="91" fillId="35" borderId="40" xfId="0" applyFont="1" applyFill="1" applyBorder="1" applyAlignment="1">
      <alignment horizontal="left" vertical="center" wrapText="1"/>
    </xf>
    <xf numFmtId="0" fontId="91" fillId="35" borderId="41" xfId="0" applyFont="1" applyFill="1" applyBorder="1" applyAlignment="1">
      <alignment horizontal="left" vertical="center" wrapText="1"/>
    </xf>
    <xf numFmtId="0" fontId="81" fillId="33" borderId="0" xfId="0" applyFont="1" applyFill="1" applyBorder="1" applyAlignment="1" applyProtection="1">
      <alignment horizontal="right" vertical="top"/>
      <protection/>
    </xf>
    <xf numFmtId="0" fontId="81" fillId="33" borderId="0" xfId="0" applyFont="1" applyFill="1" applyBorder="1" applyAlignment="1" applyProtection="1">
      <alignment vertical="top"/>
      <protection/>
    </xf>
    <xf numFmtId="0" fontId="79" fillId="0" borderId="0" xfId="0" applyFont="1" applyBorder="1" applyAlignment="1" applyProtection="1">
      <alignment horizontal="right" vertical="top"/>
      <protection/>
    </xf>
    <xf numFmtId="0" fontId="79" fillId="0" borderId="0" xfId="0" applyFont="1" applyBorder="1" applyAlignment="1" applyProtection="1">
      <alignment vertical="top"/>
      <protection/>
    </xf>
    <xf numFmtId="0" fontId="82" fillId="34" borderId="0" xfId="0" applyFont="1" applyFill="1" applyAlignment="1" applyProtection="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takarikukyo@yahoo.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E46"/>
  <sheetViews>
    <sheetView tabSelected="1" view="pageBreakPreview" zoomScaleSheetLayoutView="100" zoomScalePageLayoutView="0" workbookViewId="0" topLeftCell="A1">
      <selection activeCell="L11" sqref="L11"/>
    </sheetView>
  </sheetViews>
  <sheetFormatPr defaultColWidth="7.625" defaultRowHeight="27.75" customHeight="1"/>
  <cols>
    <col min="1" max="1" width="2.125" style="90" customWidth="1"/>
    <col min="2" max="2" width="5.00390625" style="94" customWidth="1"/>
    <col min="3" max="3" width="10.625" style="90" customWidth="1"/>
    <col min="4" max="4" width="31.00390625" style="90" customWidth="1"/>
    <col min="5" max="5" width="46.25390625" style="90" customWidth="1"/>
    <col min="6" max="6" width="2.75390625" style="90" customWidth="1"/>
    <col min="7" max="16384" width="7.625" style="90" customWidth="1"/>
  </cols>
  <sheetData>
    <row r="1" spans="1:2" ht="20.25" customHeight="1">
      <c r="A1" s="92"/>
      <c r="B1" s="90"/>
    </row>
    <row r="2" spans="2:3" ht="12.75" customHeight="1" thickBot="1">
      <c r="B2" s="93"/>
      <c r="C2" s="92"/>
    </row>
    <row r="3" spans="2:5" ht="27.75" customHeight="1">
      <c r="B3" s="136" t="s">
        <v>92</v>
      </c>
      <c r="C3" s="137"/>
      <c r="D3" s="137"/>
      <c r="E3" s="138"/>
    </row>
    <row r="4" spans="2:5" ht="27.75" customHeight="1">
      <c r="B4" s="139"/>
      <c r="C4" s="140"/>
      <c r="D4" s="140"/>
      <c r="E4" s="141"/>
    </row>
    <row r="5" spans="2:5" ht="27.75" customHeight="1" thickBot="1">
      <c r="B5" s="142"/>
      <c r="C5" s="143"/>
      <c r="D5" s="143"/>
      <c r="E5" s="144"/>
    </row>
    <row r="6" ht="27.75" customHeight="1">
      <c r="B6" s="92"/>
    </row>
    <row r="7" spans="2:3" ht="27.75" customHeight="1">
      <c r="B7" s="94" t="s">
        <v>72</v>
      </c>
      <c r="C7" s="95" t="s">
        <v>73</v>
      </c>
    </row>
    <row r="8" spans="3:5" ht="27.75" customHeight="1">
      <c r="C8" s="105" t="s">
        <v>98</v>
      </c>
      <c r="D8" s="105"/>
      <c r="E8" s="105"/>
    </row>
    <row r="9" spans="3:5" ht="27.75" customHeight="1">
      <c r="C9" s="105"/>
      <c r="D9" s="105"/>
      <c r="E9" s="105"/>
    </row>
    <row r="10" spans="2:3" ht="27.75" customHeight="1">
      <c r="B10" s="94" t="s">
        <v>74</v>
      </c>
      <c r="C10" s="95" t="s">
        <v>75</v>
      </c>
    </row>
    <row r="11" ht="27.75" customHeight="1">
      <c r="C11" s="96" t="s">
        <v>76</v>
      </c>
    </row>
    <row r="12" spans="2:3" ht="27.75" customHeight="1">
      <c r="B12" s="94" t="s">
        <v>77</v>
      </c>
      <c r="C12" s="95" t="s">
        <v>78</v>
      </c>
    </row>
    <row r="13" ht="27.75" customHeight="1">
      <c r="C13" s="97" t="s">
        <v>79</v>
      </c>
    </row>
    <row r="14" spans="2:3" ht="27.75" customHeight="1">
      <c r="B14" s="94" t="s">
        <v>80</v>
      </c>
      <c r="C14" s="98" t="s">
        <v>99</v>
      </c>
    </row>
    <row r="15" spans="3:4" ht="27.75" customHeight="1">
      <c r="C15" s="97" t="s">
        <v>81</v>
      </c>
      <c r="D15" s="99"/>
    </row>
    <row r="16" spans="2:5" ht="27.75" customHeight="1">
      <c r="B16" s="94" t="s">
        <v>82</v>
      </c>
      <c r="C16" s="90" t="s">
        <v>83</v>
      </c>
      <c r="D16" s="90" t="s">
        <v>95</v>
      </c>
      <c r="E16" s="90" t="s">
        <v>84</v>
      </c>
    </row>
    <row r="17" spans="2:5" ht="27.75" customHeight="1">
      <c r="B17" s="94" t="s">
        <v>85</v>
      </c>
      <c r="C17" s="90" t="s">
        <v>86</v>
      </c>
      <c r="D17" s="100"/>
      <c r="E17" s="100"/>
    </row>
    <row r="18" spans="3:5" ht="32.25" customHeight="1">
      <c r="C18" s="97" t="s">
        <v>87</v>
      </c>
      <c r="D18" s="100"/>
      <c r="E18" s="100"/>
    </row>
    <row r="19" spans="2:3" ht="22.5" customHeight="1">
      <c r="B19" s="94" t="s">
        <v>88</v>
      </c>
      <c r="C19" s="92" t="s">
        <v>89</v>
      </c>
    </row>
    <row r="20" ht="20.25" customHeight="1">
      <c r="C20" s="101" t="s">
        <v>90</v>
      </c>
    </row>
    <row r="21" ht="20.25" customHeight="1">
      <c r="C21" s="92" t="s">
        <v>91</v>
      </c>
    </row>
    <row r="22" ht="22.5" customHeight="1"/>
    <row r="23" spans="2:3" ht="27.75" customHeight="1">
      <c r="B23" s="94" t="s">
        <v>93</v>
      </c>
      <c r="C23" s="90" t="s">
        <v>94</v>
      </c>
    </row>
    <row r="45" ht="27.75" customHeight="1">
      <c r="B45" s="90"/>
    </row>
    <row r="46" ht="27.75" customHeight="1">
      <c r="B46" s="90"/>
    </row>
  </sheetData>
  <sheetProtection/>
  <mergeCells count="2">
    <mergeCell ref="C8:E9"/>
    <mergeCell ref="B3:E5"/>
  </mergeCells>
  <hyperlinks>
    <hyperlink ref="D13" r:id="rId1" display="mitakarikukyo@yahoo.co.jp"/>
  </hyperlinks>
  <printOptions/>
  <pageMargins left="0.25" right="0.25" top="0.75" bottom="0.75" header="0.3" footer="0.3"/>
  <pageSetup orientation="portrait" paperSize="9" r:id="rId2"/>
  <rowBreaks count="1" manualBreakCount="1">
    <brk id="23" max="255" man="1"/>
  </rowBreaks>
</worksheet>
</file>

<file path=xl/worksheets/sheet2.xml><?xml version="1.0" encoding="utf-8"?>
<worksheet xmlns="http://schemas.openxmlformats.org/spreadsheetml/2006/main" xmlns:r="http://schemas.openxmlformats.org/officeDocument/2006/relationships">
  <sheetPr codeName="Sheet1">
    <tabColor rgb="FF92D050"/>
  </sheetPr>
  <dimension ref="A1:AA48"/>
  <sheetViews>
    <sheetView zoomScale="150" zoomScaleNormal="150" zoomScaleSheetLayoutView="100" zoomScalePageLayoutView="0" workbookViewId="0" topLeftCell="A8">
      <selection activeCell="F13" sqref="F13:F37"/>
    </sheetView>
  </sheetViews>
  <sheetFormatPr defaultColWidth="9.00390625" defaultRowHeight="13.5"/>
  <cols>
    <col min="1" max="1" width="3.625" style="10" customWidth="1"/>
    <col min="2" max="2" width="8.75390625" style="15" customWidth="1"/>
    <col min="3" max="4" width="19.125" style="10" customWidth="1"/>
    <col min="5" max="5" width="19.875" style="10" customWidth="1"/>
    <col min="6" max="6" width="6.625" style="10" customWidth="1"/>
    <col min="7" max="8" width="5.875" style="10" customWidth="1"/>
    <col min="9" max="10" width="6.00390625" style="10" customWidth="1"/>
    <col min="11" max="11" width="3.125" style="10" customWidth="1"/>
    <col min="12" max="12" width="3.75390625" style="10" customWidth="1"/>
    <col min="13" max="27" width="9.00390625" style="75" customWidth="1"/>
    <col min="28" max="16384" width="9.00390625" style="10" customWidth="1"/>
  </cols>
  <sheetData>
    <row r="1" spans="1:27" s="6" customFormat="1" ht="34.5" customHeight="1" thickBot="1">
      <c r="A1" s="3" t="s">
        <v>96</v>
      </c>
      <c r="B1" s="4"/>
      <c r="C1" s="3"/>
      <c r="D1" s="3"/>
      <c r="E1" s="3"/>
      <c r="F1" s="3"/>
      <c r="G1" s="5"/>
      <c r="H1" s="5"/>
      <c r="I1" s="5"/>
      <c r="J1" s="5"/>
      <c r="K1" s="5"/>
      <c r="M1" s="74"/>
      <c r="N1" s="74"/>
      <c r="O1" s="74"/>
      <c r="P1" s="74"/>
      <c r="Q1" s="74"/>
      <c r="R1" s="74"/>
      <c r="S1" s="74"/>
      <c r="T1" s="74"/>
      <c r="U1" s="74"/>
      <c r="V1" s="74"/>
      <c r="W1" s="74"/>
      <c r="X1" s="74"/>
      <c r="Y1" s="74"/>
      <c r="Z1" s="74"/>
      <c r="AA1" s="74"/>
    </row>
    <row r="2" spans="1:11" ht="21">
      <c r="A2" s="7"/>
      <c r="B2" s="22" t="s">
        <v>97</v>
      </c>
      <c r="C2" s="9"/>
      <c r="D2" s="9"/>
      <c r="E2" s="61" t="s">
        <v>4</v>
      </c>
      <c r="F2" s="80"/>
      <c r="G2" s="118"/>
      <c r="H2" s="119"/>
      <c r="I2" s="119"/>
      <c r="J2" s="120"/>
      <c r="K2" s="9"/>
    </row>
    <row r="3" spans="1:11" ht="21">
      <c r="A3" s="77"/>
      <c r="B3" s="78"/>
      <c r="C3" s="79"/>
      <c r="D3" s="79"/>
      <c r="E3" s="62" t="s">
        <v>5</v>
      </c>
      <c r="F3" s="81"/>
      <c r="G3" s="121"/>
      <c r="H3" s="122"/>
      <c r="I3" s="122"/>
      <c r="J3" s="123"/>
      <c r="K3" s="9"/>
    </row>
    <row r="4" spans="1:12" ht="21">
      <c r="A4" s="85">
        <v>1</v>
      </c>
      <c r="B4" s="86" t="s">
        <v>69</v>
      </c>
      <c r="C4" s="79"/>
      <c r="D4" s="79"/>
      <c r="E4" s="62" t="s">
        <v>48</v>
      </c>
      <c r="F4" s="81"/>
      <c r="G4" s="121"/>
      <c r="H4" s="122"/>
      <c r="I4" s="122"/>
      <c r="J4" s="123"/>
      <c r="K4" s="9"/>
      <c r="L4" s="13"/>
    </row>
    <row r="5" spans="1:12" ht="21">
      <c r="A5" s="85">
        <v>2</v>
      </c>
      <c r="B5" s="87" t="s">
        <v>70</v>
      </c>
      <c r="C5" s="79"/>
      <c r="D5" s="79"/>
      <c r="E5" s="62" t="s">
        <v>6</v>
      </c>
      <c r="F5" s="81"/>
      <c r="G5" s="124"/>
      <c r="H5" s="125"/>
      <c r="I5" s="125"/>
      <c r="J5" s="126"/>
      <c r="K5" s="9"/>
      <c r="L5" s="14"/>
    </row>
    <row r="6" spans="1:12" ht="21.75" thickBot="1">
      <c r="A6" s="85">
        <v>3</v>
      </c>
      <c r="B6" s="88"/>
      <c r="C6" s="79"/>
      <c r="D6" s="79"/>
      <c r="E6" s="63" t="s">
        <v>25</v>
      </c>
      <c r="F6" s="82"/>
      <c r="G6" s="127"/>
      <c r="H6" s="128"/>
      <c r="I6" s="128"/>
      <c r="J6" s="129"/>
      <c r="K6" s="9"/>
      <c r="L6" s="14"/>
    </row>
    <row r="7" spans="1:12" ht="21">
      <c r="A7" s="85">
        <v>4</v>
      </c>
      <c r="B7" s="89"/>
      <c r="C7" s="77"/>
      <c r="D7" s="79"/>
      <c r="E7" s="116" t="s">
        <v>12</v>
      </c>
      <c r="F7" s="65" t="s">
        <v>64</v>
      </c>
      <c r="G7" s="12" t="s">
        <v>8</v>
      </c>
      <c r="H7" s="12" t="s">
        <v>9</v>
      </c>
      <c r="I7" s="132" t="s">
        <v>11</v>
      </c>
      <c r="J7" s="133"/>
      <c r="K7" s="9"/>
      <c r="L7" s="14"/>
    </row>
    <row r="8" spans="1:12" ht="21">
      <c r="A8" s="85">
        <v>5</v>
      </c>
      <c r="B8" s="89"/>
      <c r="C8" s="77"/>
      <c r="D8" s="79"/>
      <c r="E8" s="117"/>
      <c r="F8" s="66"/>
      <c r="G8" s="20">
        <f>COUNTIF(H13:H37,"男")</f>
        <v>0</v>
      </c>
      <c r="H8" s="20">
        <f>COUNTIF(H13:H37,"女")</f>
        <v>0</v>
      </c>
      <c r="I8" s="134">
        <f>SUM(G8:H8)</f>
        <v>0</v>
      </c>
      <c r="J8" s="135"/>
      <c r="K8" s="9"/>
      <c r="L8" s="14"/>
    </row>
    <row r="9" spans="1:12" ht="21.75" thickBot="1">
      <c r="A9" s="85">
        <v>6</v>
      </c>
      <c r="B9" s="89"/>
      <c r="C9" s="77"/>
      <c r="D9" s="79"/>
      <c r="E9" s="64" t="s">
        <v>26</v>
      </c>
      <c r="F9" s="83"/>
      <c r="G9" s="130">
        <f>I8*500</f>
        <v>0</v>
      </c>
      <c r="H9" s="130"/>
      <c r="I9" s="130"/>
      <c r="J9" s="131"/>
      <c r="K9" s="9"/>
      <c r="L9" s="14"/>
    </row>
    <row r="10" spans="1:12" ht="17.25" customHeight="1">
      <c r="A10" s="7"/>
      <c r="B10" s="11"/>
      <c r="C10" s="7"/>
      <c r="D10" s="9"/>
      <c r="E10" s="39" t="s">
        <v>22</v>
      </c>
      <c r="F10" s="84"/>
      <c r="G10" s="112" t="s">
        <v>50</v>
      </c>
      <c r="H10" s="113"/>
      <c r="I10" s="114" t="s">
        <v>28</v>
      </c>
      <c r="J10" s="115"/>
      <c r="K10" s="9"/>
      <c r="L10" s="14"/>
    </row>
    <row r="11" spans="1:15" ht="19.5" customHeight="1" thickBot="1">
      <c r="A11" s="9"/>
      <c r="B11" s="8"/>
      <c r="C11" s="9"/>
      <c r="D11" s="145" t="s">
        <v>51</v>
      </c>
      <c r="E11" s="147"/>
      <c r="F11" s="147"/>
      <c r="G11" s="147"/>
      <c r="H11" s="147"/>
      <c r="I11" s="146" t="s">
        <v>53</v>
      </c>
      <c r="J11" s="148"/>
      <c r="K11" s="91" t="s">
        <v>53</v>
      </c>
      <c r="L11" s="40" t="s">
        <v>54</v>
      </c>
      <c r="M11" s="76"/>
      <c r="N11" s="76"/>
      <c r="O11" s="76"/>
    </row>
    <row r="12" spans="1:27" s="15" customFormat="1" ht="45" customHeight="1" thickBot="1">
      <c r="A12" s="67" t="s">
        <v>0</v>
      </c>
      <c r="B12" s="68" t="s">
        <v>30</v>
      </c>
      <c r="C12" s="69" t="s">
        <v>55</v>
      </c>
      <c r="D12" s="69" t="s">
        <v>71</v>
      </c>
      <c r="E12" s="70" t="s">
        <v>1</v>
      </c>
      <c r="F12" s="70" t="s">
        <v>65</v>
      </c>
      <c r="G12" s="70" t="s">
        <v>2</v>
      </c>
      <c r="H12" s="70" t="s">
        <v>3</v>
      </c>
      <c r="I12" s="71" t="s">
        <v>7</v>
      </c>
      <c r="J12" s="72"/>
      <c r="K12" s="8"/>
      <c r="L12" s="14"/>
      <c r="M12" s="149"/>
      <c r="N12" s="75"/>
      <c r="O12" s="75"/>
      <c r="P12" s="76"/>
      <c r="Q12" s="76"/>
      <c r="R12" s="76"/>
      <c r="S12" s="76"/>
      <c r="T12" s="76"/>
      <c r="U12" s="76"/>
      <c r="V12" s="76"/>
      <c r="W12" s="76"/>
      <c r="X12" s="76"/>
      <c r="Y12" s="76"/>
      <c r="Z12" s="76"/>
      <c r="AA12" s="76"/>
    </row>
    <row r="13" spans="1:12" ht="20.25" customHeight="1">
      <c r="A13" s="46">
        <v>1</v>
      </c>
      <c r="B13" s="60"/>
      <c r="C13" s="16"/>
      <c r="D13" s="17">
        <f>PHONETIC(C13)</f>
      </c>
      <c r="E13" s="73">
        <f>IF(D13="","",$G$2)</f>
      </c>
      <c r="F13" s="104" t="s">
        <v>64</v>
      </c>
      <c r="G13" s="16"/>
      <c r="H13" s="16"/>
      <c r="I13" s="110">
        <f>IF(G13&lt;1,"",IF(G13&lt;=2,"１００ｍ低学年",IF(G13&lt;=4,"１００ｍ中学年",IF(G13&lt;=6,"１００ｍ高学年"))))</f>
      </c>
      <c r="J13" s="111"/>
      <c r="K13" s="9"/>
      <c r="L13" s="14"/>
    </row>
    <row r="14" spans="1:12" ht="20.25" customHeight="1">
      <c r="A14" s="41">
        <v>2</v>
      </c>
      <c r="B14" s="38"/>
      <c r="C14" s="16"/>
      <c r="D14" s="17">
        <f aca="true" t="shared" si="0" ref="D14:D37">PHONETIC(C14)</f>
      </c>
      <c r="E14" s="38">
        <f aca="true" t="shared" si="1" ref="E14:E37">IF(D14="","",$G$2)</f>
      </c>
      <c r="F14" s="103" t="s">
        <v>64</v>
      </c>
      <c r="G14" s="36"/>
      <c r="H14" s="36"/>
      <c r="I14" s="106">
        <f>IF(G14&lt;1,"",IF(G14&lt;=2,"１００ｍ低学年",IF(G14&lt;=4,"１００ｍ中学年",IF(G14&lt;=6,"１００ｍ高学年"))))</f>
      </c>
      <c r="J14" s="107"/>
      <c r="K14" s="9"/>
      <c r="L14" s="14"/>
    </row>
    <row r="15" spans="1:13" ht="20.25" customHeight="1">
      <c r="A15" s="41">
        <v>3</v>
      </c>
      <c r="B15" s="38" t="s">
        <v>27</v>
      </c>
      <c r="C15" s="16"/>
      <c r="D15" s="17">
        <f t="shared" si="0"/>
      </c>
      <c r="E15" s="38">
        <f t="shared" si="1"/>
      </c>
      <c r="F15" s="103" t="s">
        <v>64</v>
      </c>
      <c r="G15" s="36"/>
      <c r="H15" s="36"/>
      <c r="I15" s="106">
        <f aca="true" t="shared" si="2" ref="I15:I37">IF(G15&lt;1,"",IF(G15&lt;=2,"１００ｍ低学年",IF(G15&lt;=4,"１００ｍ中学年",IF(G15&lt;=6,"１００ｍ高学年"))))</f>
      </c>
      <c r="J15" s="107"/>
      <c r="K15" s="9"/>
      <c r="L15" s="21"/>
      <c r="M15" s="75" t="s">
        <v>29</v>
      </c>
    </row>
    <row r="16" spans="1:12" ht="20.25" customHeight="1">
      <c r="A16" s="41">
        <v>4</v>
      </c>
      <c r="B16" s="38"/>
      <c r="C16" s="16"/>
      <c r="D16" s="17">
        <f t="shared" si="0"/>
      </c>
      <c r="E16" s="38">
        <f t="shared" si="1"/>
      </c>
      <c r="F16" s="103" t="s">
        <v>64</v>
      </c>
      <c r="G16" s="36"/>
      <c r="H16" s="36"/>
      <c r="I16" s="106">
        <f t="shared" si="2"/>
      </c>
      <c r="J16" s="107"/>
      <c r="K16" s="9"/>
      <c r="L16" s="21"/>
    </row>
    <row r="17" spans="1:11" ht="20.25" customHeight="1" thickBot="1">
      <c r="A17" s="42">
        <v>5</v>
      </c>
      <c r="B17" s="43" t="s">
        <v>27</v>
      </c>
      <c r="C17" s="37"/>
      <c r="D17" s="43">
        <f t="shared" si="0"/>
      </c>
      <c r="E17" s="43">
        <f t="shared" si="1"/>
      </c>
      <c r="F17" s="102" t="s">
        <v>64</v>
      </c>
      <c r="G17" s="37"/>
      <c r="H17" s="37"/>
      <c r="I17" s="108">
        <f t="shared" si="2"/>
      </c>
      <c r="J17" s="109"/>
      <c r="K17" s="9"/>
    </row>
    <row r="18" spans="1:11" ht="20.25" customHeight="1">
      <c r="A18" s="46">
        <v>6</v>
      </c>
      <c r="B18" s="17"/>
      <c r="C18" s="16"/>
      <c r="D18" s="17">
        <f t="shared" si="0"/>
      </c>
      <c r="E18" s="17">
        <f t="shared" si="1"/>
      </c>
      <c r="F18" s="104" t="s">
        <v>64</v>
      </c>
      <c r="G18" s="16"/>
      <c r="H18" s="16"/>
      <c r="I18" s="110">
        <f t="shared" si="2"/>
      </c>
      <c r="J18" s="111"/>
      <c r="K18" s="9"/>
    </row>
    <row r="19" spans="1:11" ht="20.25" customHeight="1">
      <c r="A19" s="41">
        <v>7</v>
      </c>
      <c r="B19" s="38"/>
      <c r="C19" s="16"/>
      <c r="D19" s="17">
        <f t="shared" si="0"/>
      </c>
      <c r="E19" s="38">
        <f t="shared" si="1"/>
      </c>
      <c r="F19" s="103" t="s">
        <v>64</v>
      </c>
      <c r="G19" s="36"/>
      <c r="H19" s="36"/>
      <c r="I19" s="106">
        <f t="shared" si="2"/>
      </c>
      <c r="J19" s="107"/>
      <c r="K19" s="9"/>
    </row>
    <row r="20" spans="1:11" ht="20.25" customHeight="1">
      <c r="A20" s="41">
        <v>8</v>
      </c>
      <c r="B20" s="38" t="s">
        <v>27</v>
      </c>
      <c r="C20" s="16"/>
      <c r="D20" s="17">
        <f t="shared" si="0"/>
      </c>
      <c r="E20" s="38">
        <f t="shared" si="1"/>
      </c>
      <c r="F20" s="103" t="s">
        <v>64</v>
      </c>
      <c r="G20" s="36"/>
      <c r="H20" s="36"/>
      <c r="I20" s="106">
        <f t="shared" si="2"/>
      </c>
      <c r="J20" s="107"/>
      <c r="K20" s="9"/>
    </row>
    <row r="21" spans="1:11" ht="20.25" customHeight="1">
      <c r="A21" s="41">
        <v>9</v>
      </c>
      <c r="B21" s="38"/>
      <c r="C21" s="16"/>
      <c r="D21" s="17">
        <f t="shared" si="0"/>
      </c>
      <c r="E21" s="38">
        <f t="shared" si="1"/>
      </c>
      <c r="F21" s="103" t="s">
        <v>64</v>
      </c>
      <c r="G21" s="36"/>
      <c r="H21" s="36"/>
      <c r="I21" s="106">
        <f t="shared" si="2"/>
      </c>
      <c r="J21" s="107"/>
      <c r="K21" s="9"/>
    </row>
    <row r="22" spans="1:11" ht="20.25" customHeight="1" thickBot="1">
      <c r="A22" s="42">
        <v>10</v>
      </c>
      <c r="B22" s="43" t="s">
        <v>27</v>
      </c>
      <c r="C22" s="37"/>
      <c r="D22" s="43">
        <f t="shared" si="0"/>
      </c>
      <c r="E22" s="43">
        <f t="shared" si="1"/>
      </c>
      <c r="F22" s="102" t="s">
        <v>64</v>
      </c>
      <c r="G22" s="37"/>
      <c r="H22" s="37"/>
      <c r="I22" s="108">
        <f t="shared" si="2"/>
      </c>
      <c r="J22" s="109"/>
      <c r="K22" s="9"/>
    </row>
    <row r="23" spans="1:11" ht="20.25" customHeight="1">
      <c r="A23" s="46">
        <v>11</v>
      </c>
      <c r="B23" s="17"/>
      <c r="C23" s="16"/>
      <c r="D23" s="17">
        <f t="shared" si="0"/>
      </c>
      <c r="E23" s="17">
        <f t="shared" si="1"/>
      </c>
      <c r="F23" s="104" t="s">
        <v>64</v>
      </c>
      <c r="G23" s="16"/>
      <c r="H23" s="16"/>
      <c r="I23" s="110">
        <f t="shared" si="2"/>
      </c>
      <c r="J23" s="111"/>
      <c r="K23" s="9"/>
    </row>
    <row r="24" spans="1:11" ht="20.25" customHeight="1">
      <c r="A24" s="41">
        <v>12</v>
      </c>
      <c r="B24" s="38"/>
      <c r="C24" s="16"/>
      <c r="D24" s="17">
        <f t="shared" si="0"/>
      </c>
      <c r="E24" s="38">
        <f t="shared" si="1"/>
      </c>
      <c r="F24" s="103" t="s">
        <v>64</v>
      </c>
      <c r="G24" s="36"/>
      <c r="H24" s="36"/>
      <c r="I24" s="106">
        <f t="shared" si="2"/>
      </c>
      <c r="J24" s="107"/>
      <c r="K24" s="9"/>
    </row>
    <row r="25" spans="1:11" ht="20.25" customHeight="1">
      <c r="A25" s="41">
        <v>13</v>
      </c>
      <c r="B25" s="38" t="s">
        <v>27</v>
      </c>
      <c r="C25" s="16"/>
      <c r="D25" s="17">
        <f t="shared" si="0"/>
      </c>
      <c r="E25" s="38">
        <f t="shared" si="1"/>
      </c>
      <c r="F25" s="103" t="s">
        <v>64</v>
      </c>
      <c r="G25" s="36"/>
      <c r="H25" s="36"/>
      <c r="I25" s="106">
        <f t="shared" si="2"/>
      </c>
      <c r="J25" s="107"/>
      <c r="K25" s="9"/>
    </row>
    <row r="26" spans="1:11" ht="20.25" customHeight="1">
      <c r="A26" s="41">
        <v>14</v>
      </c>
      <c r="B26" s="38"/>
      <c r="C26" s="16"/>
      <c r="D26" s="17">
        <f t="shared" si="0"/>
      </c>
      <c r="E26" s="38">
        <f t="shared" si="1"/>
      </c>
      <c r="F26" s="103" t="s">
        <v>64</v>
      </c>
      <c r="G26" s="36"/>
      <c r="H26" s="36"/>
      <c r="I26" s="106">
        <f t="shared" si="2"/>
      </c>
      <c r="J26" s="107"/>
      <c r="K26" s="9"/>
    </row>
    <row r="27" spans="1:11" ht="20.25" customHeight="1" thickBot="1">
      <c r="A27" s="42">
        <v>15</v>
      </c>
      <c r="B27" s="43" t="s">
        <v>27</v>
      </c>
      <c r="C27" s="37"/>
      <c r="D27" s="43">
        <f t="shared" si="0"/>
      </c>
      <c r="E27" s="43">
        <f t="shared" si="1"/>
      </c>
      <c r="F27" s="102" t="s">
        <v>64</v>
      </c>
      <c r="G27" s="37"/>
      <c r="H27" s="37"/>
      <c r="I27" s="108">
        <f t="shared" si="2"/>
      </c>
      <c r="J27" s="109"/>
      <c r="K27" s="9"/>
    </row>
    <row r="28" spans="1:11" ht="20.25" customHeight="1">
      <c r="A28" s="46">
        <v>16</v>
      </c>
      <c r="B28" s="17"/>
      <c r="C28" s="16"/>
      <c r="D28" s="17">
        <f t="shared" si="0"/>
      </c>
      <c r="E28" s="17">
        <f t="shared" si="1"/>
      </c>
      <c r="F28" s="104" t="s">
        <v>64</v>
      </c>
      <c r="G28" s="16"/>
      <c r="H28" s="16"/>
      <c r="I28" s="110">
        <f t="shared" si="2"/>
      </c>
      <c r="J28" s="111"/>
      <c r="K28" s="9"/>
    </row>
    <row r="29" spans="1:11" ht="20.25" customHeight="1">
      <c r="A29" s="41">
        <v>17</v>
      </c>
      <c r="B29" s="38"/>
      <c r="C29" s="16"/>
      <c r="D29" s="17">
        <f t="shared" si="0"/>
      </c>
      <c r="E29" s="38">
        <f t="shared" si="1"/>
      </c>
      <c r="F29" s="103" t="s">
        <v>64</v>
      </c>
      <c r="G29" s="36"/>
      <c r="H29" s="36"/>
      <c r="I29" s="106">
        <f t="shared" si="2"/>
      </c>
      <c r="J29" s="107"/>
      <c r="K29" s="9"/>
    </row>
    <row r="30" spans="1:11" ht="20.25" customHeight="1">
      <c r="A30" s="41">
        <v>18</v>
      </c>
      <c r="B30" s="38" t="s">
        <v>27</v>
      </c>
      <c r="C30" s="16"/>
      <c r="D30" s="17">
        <f t="shared" si="0"/>
      </c>
      <c r="E30" s="38">
        <f t="shared" si="1"/>
      </c>
      <c r="F30" s="103" t="s">
        <v>64</v>
      </c>
      <c r="G30" s="36"/>
      <c r="H30" s="36"/>
      <c r="I30" s="106">
        <f t="shared" si="2"/>
      </c>
      <c r="J30" s="107"/>
      <c r="K30" s="9"/>
    </row>
    <row r="31" spans="1:11" ht="20.25" customHeight="1">
      <c r="A31" s="41">
        <v>19</v>
      </c>
      <c r="B31" s="38"/>
      <c r="C31" s="16"/>
      <c r="D31" s="17">
        <f t="shared" si="0"/>
      </c>
      <c r="E31" s="38">
        <f t="shared" si="1"/>
      </c>
      <c r="F31" s="103" t="s">
        <v>64</v>
      </c>
      <c r="G31" s="36"/>
      <c r="H31" s="36"/>
      <c r="I31" s="106">
        <f t="shared" si="2"/>
      </c>
      <c r="J31" s="107"/>
      <c r="K31" s="9"/>
    </row>
    <row r="32" spans="1:11" ht="20.25" customHeight="1" thickBot="1">
      <c r="A32" s="42">
        <v>20</v>
      </c>
      <c r="B32" s="43" t="s">
        <v>27</v>
      </c>
      <c r="C32" s="37"/>
      <c r="D32" s="43">
        <f t="shared" si="0"/>
      </c>
      <c r="E32" s="43">
        <f t="shared" si="1"/>
      </c>
      <c r="F32" s="102" t="s">
        <v>64</v>
      </c>
      <c r="G32" s="37"/>
      <c r="H32" s="37"/>
      <c r="I32" s="108">
        <f t="shared" si="2"/>
      </c>
      <c r="J32" s="109"/>
      <c r="K32" s="9"/>
    </row>
    <row r="33" spans="1:11" ht="20.25" customHeight="1">
      <c r="A33" s="46">
        <v>21</v>
      </c>
      <c r="B33" s="17"/>
      <c r="C33" s="16"/>
      <c r="D33" s="17">
        <f t="shared" si="0"/>
      </c>
      <c r="E33" s="17">
        <f t="shared" si="1"/>
      </c>
      <c r="F33" s="104" t="s">
        <v>64</v>
      </c>
      <c r="G33" s="16"/>
      <c r="H33" s="16"/>
      <c r="I33" s="110">
        <f t="shared" si="2"/>
      </c>
      <c r="J33" s="111"/>
      <c r="K33" s="9"/>
    </row>
    <row r="34" spans="1:11" ht="20.25" customHeight="1">
      <c r="A34" s="41">
        <v>22</v>
      </c>
      <c r="B34" s="38"/>
      <c r="C34" s="16"/>
      <c r="D34" s="17">
        <f t="shared" si="0"/>
      </c>
      <c r="E34" s="38">
        <f t="shared" si="1"/>
      </c>
      <c r="F34" s="103" t="s">
        <v>64</v>
      </c>
      <c r="G34" s="36"/>
      <c r="H34" s="36"/>
      <c r="I34" s="106">
        <f t="shared" si="2"/>
      </c>
      <c r="J34" s="107"/>
      <c r="K34" s="9"/>
    </row>
    <row r="35" spans="1:11" ht="20.25" customHeight="1">
      <c r="A35" s="41">
        <v>23</v>
      </c>
      <c r="B35" s="38" t="s">
        <v>27</v>
      </c>
      <c r="C35" s="16"/>
      <c r="D35" s="17">
        <f t="shared" si="0"/>
      </c>
      <c r="E35" s="38">
        <f t="shared" si="1"/>
      </c>
      <c r="F35" s="103" t="s">
        <v>64</v>
      </c>
      <c r="G35" s="36"/>
      <c r="H35" s="36"/>
      <c r="I35" s="106">
        <f t="shared" si="2"/>
      </c>
      <c r="J35" s="107"/>
      <c r="K35" s="9"/>
    </row>
    <row r="36" spans="1:11" ht="20.25" customHeight="1">
      <c r="A36" s="41">
        <v>24</v>
      </c>
      <c r="B36" s="38"/>
      <c r="C36" s="16"/>
      <c r="D36" s="17">
        <f t="shared" si="0"/>
      </c>
      <c r="E36" s="38">
        <f t="shared" si="1"/>
      </c>
      <c r="F36" s="103" t="s">
        <v>64</v>
      </c>
      <c r="G36" s="36"/>
      <c r="H36" s="36"/>
      <c r="I36" s="106">
        <f t="shared" si="2"/>
      </c>
      <c r="J36" s="107"/>
      <c r="K36" s="9"/>
    </row>
    <row r="37" spans="1:11" ht="20.25" customHeight="1" thickBot="1">
      <c r="A37" s="42">
        <v>25</v>
      </c>
      <c r="B37" s="43" t="s">
        <v>27</v>
      </c>
      <c r="C37" s="44"/>
      <c r="D37" s="45">
        <f t="shared" si="0"/>
      </c>
      <c r="E37" s="43">
        <f t="shared" si="1"/>
      </c>
      <c r="F37" s="102" t="s">
        <v>64</v>
      </c>
      <c r="G37" s="37"/>
      <c r="H37" s="37"/>
      <c r="I37" s="108">
        <f t="shared" si="2"/>
      </c>
      <c r="J37" s="109"/>
      <c r="K37" s="9"/>
    </row>
    <row r="38" spans="1:2" ht="24" customHeight="1">
      <c r="A38" s="34"/>
      <c r="B38" s="35" t="s">
        <v>49</v>
      </c>
    </row>
    <row r="39" spans="3:4" ht="12.75">
      <c r="C39" s="18" t="s">
        <v>13</v>
      </c>
      <c r="D39" s="18" t="s">
        <v>14</v>
      </c>
    </row>
    <row r="40" ht="18.75"/>
    <row r="41" ht="18.75"/>
    <row r="46" ht="12.75">
      <c r="B46" s="19" t="s">
        <v>24</v>
      </c>
    </row>
    <row r="47" ht="12.75">
      <c r="B47" s="19" t="s">
        <v>28</v>
      </c>
    </row>
    <row r="48" ht="12.75">
      <c r="B48" s="19" t="s">
        <v>52</v>
      </c>
    </row>
  </sheetData>
  <sheetProtection insertColumns="0" insertRows="0" deleteColumns="0" deleteRows="0"/>
  <mergeCells count="38">
    <mergeCell ref="E7:E8"/>
    <mergeCell ref="I17:J17"/>
    <mergeCell ref="G2:J2"/>
    <mergeCell ref="G3:J3"/>
    <mergeCell ref="G4:J4"/>
    <mergeCell ref="G5:J5"/>
    <mergeCell ref="G6:J6"/>
    <mergeCell ref="G9:J9"/>
    <mergeCell ref="I7:J7"/>
    <mergeCell ref="I8:J8"/>
    <mergeCell ref="I16:J16"/>
    <mergeCell ref="G10:H10"/>
    <mergeCell ref="I11:J11"/>
    <mergeCell ref="I10:J10"/>
    <mergeCell ref="I13:J13"/>
    <mergeCell ref="I14:J14"/>
    <mergeCell ref="I15:J15"/>
    <mergeCell ref="D11:H11"/>
    <mergeCell ref="I27:J27"/>
    <mergeCell ref="I35:J35"/>
    <mergeCell ref="I28:J28"/>
    <mergeCell ref="I18:J18"/>
    <mergeCell ref="I20:J20"/>
    <mergeCell ref="I21:J21"/>
    <mergeCell ref="I22:J22"/>
    <mergeCell ref="I23:J23"/>
    <mergeCell ref="I24:J24"/>
    <mergeCell ref="I19:J19"/>
    <mergeCell ref="I25:J25"/>
    <mergeCell ref="I36:J36"/>
    <mergeCell ref="I37:J37"/>
    <mergeCell ref="I29:J29"/>
    <mergeCell ref="I30:J30"/>
    <mergeCell ref="I31:J31"/>
    <mergeCell ref="I32:J32"/>
    <mergeCell ref="I33:J33"/>
    <mergeCell ref="I34:J34"/>
    <mergeCell ref="I26:J26"/>
  </mergeCells>
  <dataValidations count="14">
    <dataValidation allowBlank="1" showInputMessage="1" showErrorMessage="1" promptTitle="確認してください" prompt="左セルの変換入力がフリガナになります。&#10;&#10;正しい読みと異なる場合は、左のセルのフリガナを修正してください。このセルを修正してもフリガナは修正されません。&#10;&#10;修正の方法：&#10;左のセルのフリガナにカーソルを置いて左クリックし、フリガナを修正してください。" sqref="D13 D18 D23 D28 D33"/>
    <dataValidation allowBlank="1" showInputMessage="1" showErrorMessage="1" prompt="入力不要&#10;所属名が自動入力されます&#10;&#10;&#10;" sqref="E28 E33 E18 E23 E13"/>
    <dataValidation type="list" allowBlank="1" showInputMessage="1" showErrorMessage="1" sqref="I10:J10">
      <formula1>$B$46:$B$48</formula1>
    </dataValidation>
    <dataValidation allowBlank="1" showInputMessage="1" showErrorMessage="1" imeMode="disabled" sqref="G4:J5"/>
    <dataValidation type="list" allowBlank="1" showInputMessage="1" showErrorMessage="1" sqref="I11:J11">
      <formula1>$K$11:$L$11</formula1>
    </dataValidation>
    <dataValidation allowBlank="1" showInputMessage="1" showErrorMessage="1" promptTitle="入力の氏名が記録となります。" prompt="エントリー終了後の修正はできません。&#10;確認をお願いします。&#10;&#10;表彰状、記録証もこのまま作成されます。&#10;姓名合わせて４字までの場合は、&#10;５字になるように姓と名の間に&#10;全角スペースを入れてください。&#10;５字以上の場合は、&#10;続けて入力をお願いします。&#10;" sqref="C13 C18 C23 C28 C33"/>
    <dataValidation allowBlank="1" showInputMessage="1" showErrorMessage="1" promptTitle="事務協にて入力" prompt="与えられたナンバーカードを他の選手に譲渡した場合は失格となります。" sqref="B13 B18 B23 B28 B33"/>
    <dataValidation allowBlank="1" showErrorMessage="1" promptTitle="入力の氏名が公認記録となります。" prompt="エントリー終了後の修正はできません。&#10;確認をお願いします。&#10;&#10;表彰状、記録証もこのまま作成されます。&#10;姓名合わせて４字までの場合は、&#10;５字になるように姓と名の間に&#10;全角スペースを入れてください。&#10;５字以上の場合は、&#10;続けて入力をお願いします。&#10;" sqref="C14:C17 C19:C22 C24:C27 C29:C32 C34:C37"/>
    <dataValidation allowBlank="1" showErrorMessage="1" promptTitle="確認してください" prompt="左セルの変換入力がフリガナになります。&#10;&#10;正しい読みと異なる場合は、左のセルのフリガナを修正してください。このセルを修正してもフリガナは修正されません。&#10;&#10;修正の方法：&#10;左のセルのフリガナにカーソルを置いて左クリックし、フリガナを修正してください。" sqref="D14:D17 D19:D22 D24:D27 D29:D32 D34:D37"/>
    <dataValidation allowBlank="1" showErrorMessage="1" prompt="入力不要&#10;所属名が自動入力されます&#10;&#10;&#10;" sqref="E29:E32 E14:E17 E19:E22 E24:E27 E34:E37"/>
    <dataValidation allowBlank="1" showErrorMessage="1" prompt="事務局にて入力します。&#10;与えられたナンバーカードを他の選手に譲渡した場合は失格となります。" sqref="B14:B17 B19:B22 B24:B27 B29:B32 B34:B37"/>
    <dataValidation type="list" allowBlank="1" showInputMessage="1" showErrorMessage="1" promptTitle="　　　↑▽より選択" sqref="G13:G37">
      <formula1>$A$4:$A$10</formula1>
    </dataValidation>
    <dataValidation type="list" allowBlank="1" showInputMessage="1" showErrorMessage="1" sqref="F13:F37">
      <formula1>$F$7:$F$9</formula1>
    </dataValidation>
    <dataValidation type="list" allowBlank="1" showInputMessage="1" showErrorMessage="1" sqref="H13:H37">
      <formula1>$B$4:$B$6</formula1>
    </dataValidation>
  </dataValidations>
  <printOptions/>
  <pageMargins left="0.25" right="0.25"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Sheet2">
    <tabColor theme="1" tint="0.49998000264167786"/>
    <pageSetUpPr fitToPage="1"/>
  </sheetPr>
  <dimension ref="A1:AU27"/>
  <sheetViews>
    <sheetView zoomScalePageLayoutView="0" workbookViewId="0" topLeftCell="A1">
      <selection activeCell="I26" sqref="A2:I26"/>
    </sheetView>
  </sheetViews>
  <sheetFormatPr defaultColWidth="9.00390625" defaultRowHeight="13.5"/>
  <cols>
    <col min="1" max="1" width="9.00390625" style="2" customWidth="1"/>
    <col min="2" max="2" width="13.875" style="2" customWidth="1"/>
    <col min="3" max="3" width="18.00390625" style="2" customWidth="1"/>
    <col min="4" max="4" width="16.625" style="2" customWidth="1"/>
    <col min="5" max="5" width="7.50390625" style="2" customWidth="1"/>
    <col min="6" max="6" width="27.875" style="2" customWidth="1"/>
    <col min="7" max="7" width="5.875" style="2" customWidth="1"/>
    <col min="8" max="8" width="6.50390625" style="2" customWidth="1"/>
    <col min="9" max="9" width="17.625" style="2" customWidth="1"/>
    <col min="10" max="10" width="16.625" style="57" customWidth="1"/>
    <col min="11" max="22" width="0.37109375" style="57" customWidth="1"/>
    <col min="23" max="41" width="4.25390625" style="57" customWidth="1"/>
    <col min="42" max="47" width="9.00390625" style="57" customWidth="1"/>
    <col min="48" max="16384" width="9.00390625" style="2" customWidth="1"/>
  </cols>
  <sheetData>
    <row r="1" spans="1:47" s="1" customFormat="1" ht="62.25" customHeight="1">
      <c r="A1" s="1" t="s">
        <v>20</v>
      </c>
      <c r="B1" s="1" t="s">
        <v>19</v>
      </c>
      <c r="C1" s="1" t="s">
        <v>23</v>
      </c>
      <c r="D1" s="1" t="s">
        <v>10</v>
      </c>
      <c r="E1" s="1" t="s">
        <v>66</v>
      </c>
      <c r="F1" s="1" t="s">
        <v>67</v>
      </c>
      <c r="G1" s="1" t="s">
        <v>68</v>
      </c>
      <c r="H1" s="1" t="s">
        <v>17</v>
      </c>
      <c r="I1" s="1" t="s">
        <v>16</v>
      </c>
      <c r="J1" s="47"/>
      <c r="K1" s="47"/>
      <c r="L1" s="47"/>
      <c r="M1" s="47"/>
      <c r="N1" s="47"/>
      <c r="O1" s="47"/>
      <c r="P1" s="47"/>
      <c r="Q1" s="47"/>
      <c r="R1" s="47"/>
      <c r="S1" s="47"/>
      <c r="T1" s="47"/>
      <c r="U1" s="47"/>
      <c r="V1" s="47"/>
      <c r="W1" s="48" t="s">
        <v>31</v>
      </c>
      <c r="X1" s="48" t="s">
        <v>32</v>
      </c>
      <c r="Y1" s="48" t="s">
        <v>33</v>
      </c>
      <c r="Z1" s="49" t="s">
        <v>34</v>
      </c>
      <c r="AA1" s="50" t="s">
        <v>35</v>
      </c>
      <c r="AB1" s="50" t="s">
        <v>36</v>
      </c>
      <c r="AC1" s="50" t="s">
        <v>37</v>
      </c>
      <c r="AD1" s="51" t="s">
        <v>38</v>
      </c>
      <c r="AE1" s="52" t="s">
        <v>39</v>
      </c>
      <c r="AF1" s="50" t="s">
        <v>40</v>
      </c>
      <c r="AG1" s="50" t="s">
        <v>41</v>
      </c>
      <c r="AH1" s="50" t="s">
        <v>37</v>
      </c>
      <c r="AI1" s="51" t="s">
        <v>38</v>
      </c>
      <c r="AJ1" s="52" t="s">
        <v>39</v>
      </c>
      <c r="AK1" s="53" t="s">
        <v>63</v>
      </c>
      <c r="AL1" s="54" t="s">
        <v>43</v>
      </c>
      <c r="AM1" s="48" t="s">
        <v>44</v>
      </c>
      <c r="AN1" s="55" t="s">
        <v>45</v>
      </c>
      <c r="AO1" s="56" t="s">
        <v>46</v>
      </c>
      <c r="AP1" s="47"/>
      <c r="AQ1" s="47"/>
      <c r="AR1" s="47"/>
      <c r="AS1" s="47"/>
      <c r="AT1" s="47"/>
      <c r="AU1" s="47"/>
    </row>
    <row r="2" spans="4:9" ht="18" customHeight="1">
      <c r="D2" s="2" t="s">
        <v>21</v>
      </c>
      <c r="F2" s="2" t="s">
        <v>21</v>
      </c>
      <c r="I2" s="2" t="s">
        <v>21</v>
      </c>
    </row>
    <row r="3" spans="4:9" ht="18" customHeight="1">
      <c r="D3" s="2" t="s">
        <v>21</v>
      </c>
      <c r="F3" s="2" t="s">
        <v>21</v>
      </c>
      <c r="I3" s="2" t="s">
        <v>21</v>
      </c>
    </row>
    <row r="4" spans="4:9" ht="18" customHeight="1">
      <c r="D4" s="2" t="s">
        <v>21</v>
      </c>
      <c r="F4" s="2" t="s">
        <v>21</v>
      </c>
      <c r="I4" s="2" t="s">
        <v>21</v>
      </c>
    </row>
    <row r="5" spans="4:9" ht="18" customHeight="1">
      <c r="D5" s="2" t="s">
        <v>21</v>
      </c>
      <c r="F5" s="2" t="s">
        <v>21</v>
      </c>
      <c r="I5" s="2" t="s">
        <v>21</v>
      </c>
    </row>
    <row r="6" spans="4:9" ht="18" customHeight="1">
      <c r="D6" s="2" t="s">
        <v>21</v>
      </c>
      <c r="F6" s="2" t="s">
        <v>21</v>
      </c>
      <c r="I6" s="2" t="s">
        <v>21</v>
      </c>
    </row>
    <row r="7" spans="4:9" ht="18" customHeight="1">
      <c r="D7" s="2" t="s">
        <v>21</v>
      </c>
      <c r="F7" s="2" t="s">
        <v>21</v>
      </c>
      <c r="I7" s="2" t="s">
        <v>21</v>
      </c>
    </row>
    <row r="8" spans="4:9" ht="18" customHeight="1">
      <c r="D8" s="2" t="s">
        <v>21</v>
      </c>
      <c r="F8" s="2" t="s">
        <v>21</v>
      </c>
      <c r="I8" s="2" t="s">
        <v>21</v>
      </c>
    </row>
    <row r="9" spans="4:9" ht="18" customHeight="1">
      <c r="D9" s="2" t="s">
        <v>21</v>
      </c>
      <c r="F9" s="2" t="s">
        <v>21</v>
      </c>
      <c r="I9" s="2" t="s">
        <v>21</v>
      </c>
    </row>
    <row r="10" spans="4:9" ht="18" customHeight="1">
      <c r="D10" s="2" t="s">
        <v>21</v>
      </c>
      <c r="F10" s="2" t="s">
        <v>21</v>
      </c>
      <c r="I10" s="2" t="s">
        <v>21</v>
      </c>
    </row>
    <row r="11" spans="4:9" ht="18" customHeight="1">
      <c r="D11" s="2" t="s">
        <v>21</v>
      </c>
      <c r="F11" s="2" t="s">
        <v>21</v>
      </c>
      <c r="I11" s="2" t="s">
        <v>21</v>
      </c>
    </row>
    <row r="12" spans="4:9" ht="18" customHeight="1">
      <c r="D12" s="2" t="s">
        <v>21</v>
      </c>
      <c r="F12" s="2" t="s">
        <v>21</v>
      </c>
      <c r="I12" s="2" t="s">
        <v>21</v>
      </c>
    </row>
    <row r="13" spans="4:9" ht="18" customHeight="1">
      <c r="D13" s="2" t="s">
        <v>21</v>
      </c>
      <c r="F13" s="2" t="s">
        <v>21</v>
      </c>
      <c r="I13" s="2" t="s">
        <v>21</v>
      </c>
    </row>
    <row r="14" spans="4:41" ht="18" customHeight="1">
      <c r="D14" s="2" t="s">
        <v>21</v>
      </c>
      <c r="F14" s="2" t="s">
        <v>21</v>
      </c>
      <c r="I14" s="2" t="s">
        <v>21</v>
      </c>
      <c r="W14" s="57" t="s">
        <v>47</v>
      </c>
      <c r="Z14" s="57">
        <f>'小学生一覧'!G2</f>
        <v>0</v>
      </c>
      <c r="AA14" s="57">
        <f>'小学生一覧'!G8</f>
        <v>0</v>
      </c>
      <c r="AF14" s="57">
        <f>'小学生一覧'!H8</f>
        <v>0</v>
      </c>
      <c r="AK14" s="58">
        <f>'小学生一覧'!G9</f>
        <v>0</v>
      </c>
      <c r="AL14" s="57" t="str">
        <f>'小学生一覧'!G10</f>
        <v>月　　日</v>
      </c>
      <c r="AM14" s="57">
        <f>'小学生一覧'!G3</f>
        <v>0</v>
      </c>
      <c r="AN14" s="57">
        <f>'小学生一覧'!G4</f>
        <v>0</v>
      </c>
      <c r="AO14" s="59">
        <f>'小学生一覧'!G5</f>
        <v>0</v>
      </c>
    </row>
    <row r="15" spans="4:9" ht="18" customHeight="1">
      <c r="D15" s="2" t="s">
        <v>21</v>
      </c>
      <c r="F15" s="2" t="s">
        <v>21</v>
      </c>
      <c r="I15" s="2" t="s">
        <v>21</v>
      </c>
    </row>
    <row r="16" spans="4:9" ht="18" customHeight="1">
      <c r="D16" s="2" t="s">
        <v>21</v>
      </c>
      <c r="F16" s="2" t="s">
        <v>21</v>
      </c>
      <c r="I16" s="2" t="s">
        <v>21</v>
      </c>
    </row>
    <row r="17" spans="4:9" ht="18" customHeight="1">
      <c r="D17" s="2" t="s">
        <v>21</v>
      </c>
      <c r="F17" s="2" t="s">
        <v>21</v>
      </c>
      <c r="I17" s="2" t="s">
        <v>21</v>
      </c>
    </row>
    <row r="18" spans="4:9" ht="18" customHeight="1">
      <c r="D18" s="2" t="s">
        <v>21</v>
      </c>
      <c r="F18" s="2" t="s">
        <v>21</v>
      </c>
      <c r="I18" s="2" t="s">
        <v>21</v>
      </c>
    </row>
    <row r="19" spans="4:9" ht="18" customHeight="1">
      <c r="D19" s="2" t="s">
        <v>21</v>
      </c>
      <c r="F19" s="2" t="s">
        <v>21</v>
      </c>
      <c r="I19" s="2" t="s">
        <v>21</v>
      </c>
    </row>
    <row r="20" spans="4:9" ht="18" customHeight="1">
      <c r="D20" s="2" t="s">
        <v>21</v>
      </c>
      <c r="F20" s="2" t="s">
        <v>21</v>
      </c>
      <c r="I20" s="2" t="s">
        <v>21</v>
      </c>
    </row>
    <row r="21" spans="4:9" ht="18" customHeight="1">
      <c r="D21" s="2" t="s">
        <v>21</v>
      </c>
      <c r="F21" s="2" t="s">
        <v>21</v>
      </c>
      <c r="I21" s="2" t="s">
        <v>21</v>
      </c>
    </row>
    <row r="22" spans="4:9" ht="18" customHeight="1">
      <c r="D22" s="2" t="s">
        <v>21</v>
      </c>
      <c r="F22" s="2" t="s">
        <v>21</v>
      </c>
      <c r="I22" s="2" t="s">
        <v>21</v>
      </c>
    </row>
    <row r="23" spans="4:9" ht="18" customHeight="1">
      <c r="D23" s="2" t="s">
        <v>21</v>
      </c>
      <c r="F23" s="2" t="s">
        <v>21</v>
      </c>
      <c r="I23" s="2" t="s">
        <v>21</v>
      </c>
    </row>
    <row r="24" spans="4:9" ht="18" customHeight="1">
      <c r="D24" s="2" t="s">
        <v>21</v>
      </c>
      <c r="F24" s="2" t="s">
        <v>21</v>
      </c>
      <c r="I24" s="2" t="s">
        <v>21</v>
      </c>
    </row>
    <row r="25" spans="4:9" ht="18" customHeight="1">
      <c r="D25" s="2" t="s">
        <v>21</v>
      </c>
      <c r="F25" s="2" t="s">
        <v>21</v>
      </c>
      <c r="I25" s="2" t="s">
        <v>21</v>
      </c>
    </row>
    <row r="26" spans="4:9" ht="18" customHeight="1">
      <c r="D26" s="2" t="s">
        <v>21</v>
      </c>
      <c r="F26" s="2" t="s">
        <v>21</v>
      </c>
      <c r="I26" s="2" t="s">
        <v>21</v>
      </c>
    </row>
    <row r="27" ht="12">
      <c r="I27" s="2" t="s">
        <v>21</v>
      </c>
    </row>
  </sheetData>
  <sheetProtection sheet="1"/>
  <printOptions/>
  <pageMargins left="0.7" right="0.7" top="0.75" bottom="0.75" header="0.3" footer="0.3"/>
  <pageSetup fitToHeight="1" fitToWidth="1" orientation="landscape" paperSize="9" scale="59" r:id="rId2"/>
  <legacyDrawing r:id="rId1"/>
</worksheet>
</file>

<file path=xl/worksheets/sheet4.xml><?xml version="1.0" encoding="utf-8"?>
<worksheet xmlns="http://schemas.openxmlformats.org/spreadsheetml/2006/main" xmlns:r="http://schemas.openxmlformats.org/officeDocument/2006/relationships">
  <sheetPr codeName="Sheet3">
    <tabColor theme="1" tint="0.49998000264167786"/>
  </sheetPr>
  <dimension ref="A1:AN27"/>
  <sheetViews>
    <sheetView zoomScalePageLayoutView="0" workbookViewId="0" topLeftCell="V1">
      <selection activeCell="AI4" sqref="AI4"/>
    </sheetView>
  </sheetViews>
  <sheetFormatPr defaultColWidth="9.00390625" defaultRowHeight="13.5"/>
  <cols>
    <col min="1" max="1" width="9.00390625" style="2" hidden="1" customWidth="1"/>
    <col min="2" max="2" width="13.875" style="2" hidden="1" customWidth="1"/>
    <col min="3" max="3" width="18.00390625" style="2" hidden="1" customWidth="1"/>
    <col min="4" max="4" width="16.625" style="2" hidden="1" customWidth="1"/>
    <col min="5" max="5" width="9.00390625" style="2" hidden="1" customWidth="1"/>
    <col min="6" max="6" width="23.25390625" style="2" hidden="1" customWidth="1"/>
    <col min="7" max="7" width="5.25390625" style="2" hidden="1" customWidth="1"/>
    <col min="8" max="8" width="17.625" style="2" hidden="1" customWidth="1"/>
    <col min="9" max="9" width="16.625" style="2" hidden="1" customWidth="1"/>
    <col min="10" max="21" width="0.37109375" style="2" hidden="1" customWidth="1"/>
    <col min="22" max="40" width="4.25390625" style="2" customWidth="1"/>
    <col min="41" max="16384" width="9.00390625" style="2" customWidth="1"/>
  </cols>
  <sheetData>
    <row r="1" spans="1:40" s="1" customFormat="1" ht="90" customHeight="1">
      <c r="A1" s="1" t="s">
        <v>20</v>
      </c>
      <c r="B1" s="1" t="s">
        <v>19</v>
      </c>
      <c r="C1" s="1" t="s">
        <v>23</v>
      </c>
      <c r="D1" s="1" t="s">
        <v>10</v>
      </c>
      <c r="E1" s="1" t="s">
        <v>18</v>
      </c>
      <c r="F1" s="1" t="s">
        <v>15</v>
      </c>
      <c r="G1" s="1" t="s">
        <v>17</v>
      </c>
      <c r="H1" s="1" t="s">
        <v>16</v>
      </c>
      <c r="V1" s="23" t="s">
        <v>31</v>
      </c>
      <c r="W1" s="23" t="s">
        <v>32</v>
      </c>
      <c r="X1" s="23" t="s">
        <v>33</v>
      </c>
      <c r="Y1" s="24" t="s">
        <v>34</v>
      </c>
      <c r="Z1" s="25" t="s">
        <v>35</v>
      </c>
      <c r="AA1" s="25" t="s">
        <v>36</v>
      </c>
      <c r="AB1" s="25" t="s">
        <v>37</v>
      </c>
      <c r="AC1" s="26" t="s">
        <v>38</v>
      </c>
      <c r="AD1" s="27" t="s">
        <v>39</v>
      </c>
      <c r="AE1" s="25" t="s">
        <v>40</v>
      </c>
      <c r="AF1" s="25" t="s">
        <v>41</v>
      </c>
      <c r="AG1" s="25" t="s">
        <v>37</v>
      </c>
      <c r="AH1" s="26" t="s">
        <v>38</v>
      </c>
      <c r="AI1" s="27" t="s">
        <v>39</v>
      </c>
      <c r="AJ1" s="28" t="s">
        <v>42</v>
      </c>
      <c r="AK1" s="29" t="s">
        <v>43</v>
      </c>
      <c r="AL1" s="23" t="s">
        <v>44</v>
      </c>
      <c r="AM1" s="30" t="s">
        <v>45</v>
      </c>
      <c r="AN1" s="31" t="s">
        <v>46</v>
      </c>
    </row>
    <row r="2" spans="3:40" ht="24" customHeight="1">
      <c r="C2" s="2" t="s">
        <v>57</v>
      </c>
      <c r="D2" s="2" t="s">
        <v>59</v>
      </c>
      <c r="E2" s="2">
        <v>4</v>
      </c>
      <c r="F2" s="2" t="s">
        <v>56</v>
      </c>
      <c r="G2" s="2" t="s">
        <v>8</v>
      </c>
      <c r="H2" s="2" t="s">
        <v>61</v>
      </c>
      <c r="V2" s="2" t="s">
        <v>47</v>
      </c>
      <c r="Y2" s="2">
        <f>'小学生一覧'!G2</f>
        <v>0</v>
      </c>
      <c r="Z2" s="2">
        <f>'小学生一覧'!G8</f>
        <v>0</v>
      </c>
      <c r="AE2" s="2">
        <f>'小学生一覧'!H8</f>
        <v>0</v>
      </c>
      <c r="AJ2" s="32">
        <f>'小学生一覧'!G9</f>
        <v>0</v>
      </c>
      <c r="AK2" s="2" t="str">
        <f>'小学生一覧'!G10</f>
        <v>月　　日</v>
      </c>
      <c r="AL2" s="2">
        <f>'小学生一覧'!G3</f>
        <v>0</v>
      </c>
      <c r="AM2" s="2">
        <f>'小学生一覧'!G4</f>
        <v>0</v>
      </c>
      <c r="AN2" s="33">
        <f>'小学生一覧'!G5</f>
        <v>0</v>
      </c>
    </row>
    <row r="3" spans="3:8" ht="18">
      <c r="C3" s="2" t="s">
        <v>58</v>
      </c>
      <c r="D3" s="2" t="s">
        <v>60</v>
      </c>
      <c r="E3" s="2">
        <v>6</v>
      </c>
      <c r="F3" s="2" t="s">
        <v>56</v>
      </c>
      <c r="G3" s="2" t="s">
        <v>9</v>
      </c>
      <c r="H3" s="2" t="s">
        <v>62</v>
      </c>
    </row>
    <row r="4" spans="4:8" ht="18.75">
      <c r="D4" s="2" t="s">
        <v>21</v>
      </c>
      <c r="F4" s="2" t="s">
        <v>21</v>
      </c>
      <c r="H4" s="2" t="s">
        <v>21</v>
      </c>
    </row>
    <row r="5" spans="4:8" ht="18.75">
      <c r="D5" s="2" t="s">
        <v>21</v>
      </c>
      <c r="F5" s="2" t="s">
        <v>21</v>
      </c>
      <c r="H5" s="2" t="s">
        <v>21</v>
      </c>
    </row>
    <row r="6" spans="4:8" ht="18.75">
      <c r="D6" s="2" t="s">
        <v>21</v>
      </c>
      <c r="F6" s="2" t="s">
        <v>21</v>
      </c>
      <c r="H6" s="2" t="s">
        <v>21</v>
      </c>
    </row>
    <row r="7" spans="4:8" ht="18.75">
      <c r="D7" s="2" t="s">
        <v>21</v>
      </c>
      <c r="F7" s="2" t="s">
        <v>21</v>
      </c>
      <c r="H7" s="2" t="s">
        <v>21</v>
      </c>
    </row>
    <row r="8" spans="4:8" ht="18.75">
      <c r="D8" s="2" t="s">
        <v>21</v>
      </c>
      <c r="F8" s="2" t="s">
        <v>21</v>
      </c>
      <c r="H8" s="2" t="s">
        <v>21</v>
      </c>
    </row>
    <row r="9" spans="4:8" ht="18.75">
      <c r="D9" s="2" t="s">
        <v>21</v>
      </c>
      <c r="F9" s="2" t="s">
        <v>21</v>
      </c>
      <c r="H9" s="2" t="s">
        <v>21</v>
      </c>
    </row>
    <row r="10" spans="4:8" ht="18.75">
      <c r="D10" s="2" t="s">
        <v>21</v>
      </c>
      <c r="F10" s="2" t="s">
        <v>21</v>
      </c>
      <c r="H10" s="2" t="s">
        <v>21</v>
      </c>
    </row>
    <row r="11" spans="4:8" ht="18.75">
      <c r="D11" s="2" t="s">
        <v>21</v>
      </c>
      <c r="F11" s="2" t="s">
        <v>21</v>
      </c>
      <c r="H11" s="2" t="s">
        <v>21</v>
      </c>
    </row>
    <row r="12" spans="4:8" ht="18.75">
      <c r="D12" s="2" t="s">
        <v>21</v>
      </c>
      <c r="F12" s="2" t="s">
        <v>21</v>
      </c>
      <c r="H12" s="2" t="s">
        <v>21</v>
      </c>
    </row>
    <row r="13" spans="4:8" ht="18.75">
      <c r="D13" s="2" t="s">
        <v>21</v>
      </c>
      <c r="F13" s="2" t="s">
        <v>21</v>
      </c>
      <c r="H13" s="2" t="s">
        <v>21</v>
      </c>
    </row>
    <row r="14" spans="4:8" ht="18.75">
      <c r="D14" s="2" t="s">
        <v>21</v>
      </c>
      <c r="F14" s="2" t="s">
        <v>21</v>
      </c>
      <c r="H14" s="2" t="s">
        <v>21</v>
      </c>
    </row>
    <row r="15" spans="4:8" ht="18.75">
      <c r="D15" s="2" t="s">
        <v>21</v>
      </c>
      <c r="F15" s="2" t="s">
        <v>21</v>
      </c>
      <c r="H15" s="2" t="s">
        <v>21</v>
      </c>
    </row>
    <row r="16" spans="4:8" ht="18.75">
      <c r="D16" s="2" t="s">
        <v>21</v>
      </c>
      <c r="F16" s="2" t="s">
        <v>21</v>
      </c>
      <c r="H16" s="2" t="s">
        <v>21</v>
      </c>
    </row>
    <row r="17" spans="4:8" ht="12">
      <c r="D17" s="2" t="s">
        <v>21</v>
      </c>
      <c r="F17" s="2" t="s">
        <v>21</v>
      </c>
      <c r="H17" s="2" t="s">
        <v>21</v>
      </c>
    </row>
    <row r="18" spans="4:8" ht="12">
      <c r="D18" s="2" t="s">
        <v>21</v>
      </c>
      <c r="F18" s="2" t="s">
        <v>21</v>
      </c>
      <c r="H18" s="2" t="s">
        <v>21</v>
      </c>
    </row>
    <row r="19" spans="4:8" ht="12">
      <c r="D19" s="2" t="s">
        <v>21</v>
      </c>
      <c r="F19" s="2" t="s">
        <v>21</v>
      </c>
      <c r="H19" s="2" t="s">
        <v>21</v>
      </c>
    </row>
    <row r="20" spans="4:8" ht="12">
      <c r="D20" s="2" t="s">
        <v>21</v>
      </c>
      <c r="F20" s="2" t="s">
        <v>21</v>
      </c>
      <c r="H20" s="2" t="s">
        <v>21</v>
      </c>
    </row>
    <row r="21" spans="4:8" ht="12">
      <c r="D21" s="2" t="s">
        <v>21</v>
      </c>
      <c r="F21" s="2" t="s">
        <v>21</v>
      </c>
      <c r="H21" s="2" t="s">
        <v>21</v>
      </c>
    </row>
    <row r="22" spans="4:8" ht="12">
      <c r="D22" s="2" t="s">
        <v>21</v>
      </c>
      <c r="F22" s="2" t="s">
        <v>21</v>
      </c>
      <c r="H22" s="2" t="s">
        <v>21</v>
      </c>
    </row>
    <row r="23" spans="4:8" ht="12">
      <c r="D23" s="2" t="s">
        <v>21</v>
      </c>
      <c r="F23" s="2" t="s">
        <v>21</v>
      </c>
      <c r="H23" s="2" t="s">
        <v>21</v>
      </c>
    </row>
    <row r="24" spans="4:8" ht="12">
      <c r="D24" s="2" t="s">
        <v>21</v>
      </c>
      <c r="F24" s="2" t="s">
        <v>21</v>
      </c>
      <c r="H24" s="2" t="s">
        <v>21</v>
      </c>
    </row>
    <row r="25" spans="4:8" ht="12">
      <c r="D25" s="2" t="s">
        <v>21</v>
      </c>
      <c r="F25" s="2" t="s">
        <v>21</v>
      </c>
      <c r="H25" s="2" t="s">
        <v>21</v>
      </c>
    </row>
    <row r="26" spans="4:8" ht="12">
      <c r="D26" s="2" t="s">
        <v>21</v>
      </c>
      <c r="F26" s="2" t="s">
        <v>21</v>
      </c>
      <c r="H26" s="2" t="s">
        <v>21</v>
      </c>
    </row>
    <row r="27" ht="12">
      <c r="H27" s="2" t="s">
        <v>21</v>
      </c>
    </row>
  </sheetData>
  <sheetProtection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新井田幸三</dc:creator>
  <cp:keywords/>
  <dc:description/>
  <cp:lastModifiedBy>Hitoshi Uezumi</cp:lastModifiedBy>
  <cp:lastPrinted>2022-06-13T05:44:38Z</cp:lastPrinted>
  <dcterms:created xsi:type="dcterms:W3CDTF">2015-06-17T02:50:48Z</dcterms:created>
  <dcterms:modified xsi:type="dcterms:W3CDTF">2023-05-07T00:38:20Z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